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итульный" sheetId="4" r:id="rId1"/>
    <sheet name="Регистрация" sheetId="5" r:id="rId2"/>
    <sheet name="Кроссворд1" sheetId="1" r:id="rId3"/>
    <sheet name="Кроссворд2" sheetId="2" r:id="rId4"/>
    <sheet name="Баллы" sheetId="3" r:id="rId5"/>
    <sheet name="Источники" sheetId="7" r:id="rId6"/>
  </sheets>
  <calcPr calcId="145621"/>
</workbook>
</file>

<file path=xl/calcChain.xml><?xml version="1.0" encoding="utf-8"?>
<calcChain xmlns="http://schemas.openxmlformats.org/spreadsheetml/2006/main">
  <c r="K12" i="3" l="1"/>
  <c r="J12" i="3"/>
  <c r="I12" i="3"/>
  <c r="H12" i="3"/>
  <c r="G13" i="3"/>
  <c r="G12" i="3"/>
  <c r="F12" i="3"/>
  <c r="G11" i="3"/>
  <c r="L13" i="3"/>
  <c r="L12" i="3"/>
  <c r="L11" i="3"/>
  <c r="L10" i="3"/>
  <c r="L9" i="3"/>
  <c r="L7" i="3"/>
  <c r="L8" i="3"/>
  <c r="K8" i="3"/>
  <c r="J8" i="3"/>
  <c r="I9" i="3"/>
  <c r="I8" i="3"/>
  <c r="H8" i="3"/>
  <c r="G8" i="3"/>
  <c r="I7" i="3"/>
  <c r="I6" i="3"/>
  <c r="M5" i="3"/>
  <c r="L5" i="3"/>
  <c r="K5" i="3"/>
  <c r="J5" i="3"/>
  <c r="I5" i="3"/>
  <c r="H5" i="3"/>
  <c r="I4" i="3"/>
  <c r="M3" i="3"/>
  <c r="L3" i="3"/>
  <c r="K3" i="3"/>
  <c r="J3" i="3"/>
  <c r="I3" i="3"/>
  <c r="F14" i="3"/>
  <c r="E14" i="3"/>
  <c r="D14" i="3"/>
  <c r="C14" i="3"/>
  <c r="C13" i="3"/>
  <c r="C12" i="3"/>
  <c r="C11" i="3"/>
  <c r="E10" i="3"/>
  <c r="D10" i="3"/>
  <c r="C10" i="3"/>
  <c r="B10" i="3"/>
  <c r="F10" i="3"/>
  <c r="F9" i="3"/>
  <c r="F8" i="3"/>
  <c r="F7" i="3"/>
  <c r="F6" i="3"/>
  <c r="F5" i="3"/>
  <c r="E6" i="3"/>
  <c r="D8" i="3"/>
  <c r="D7" i="3"/>
  <c r="D6" i="3"/>
  <c r="D5" i="3"/>
  <c r="D4" i="3"/>
  <c r="C6" i="3"/>
  <c r="B6" i="3"/>
  <c r="B5" i="3"/>
  <c r="B4" i="3"/>
  <c r="B3" i="3"/>
  <c r="U19" i="3" l="1"/>
  <c r="J20" i="2" s="1"/>
  <c r="R17" i="1" l="1"/>
  <c r="R16" i="1"/>
  <c r="R15" i="1"/>
  <c r="R14" i="1"/>
  <c r="R13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<sst xmlns="http://schemas.openxmlformats.org/spreadsheetml/2006/main" count="180" uniqueCount="83">
  <si>
    <t>o</t>
  </si>
  <si>
    <t>c</t>
  </si>
  <si>
    <t>k</t>
  </si>
  <si>
    <t>p</t>
  </si>
  <si>
    <t>a</t>
  </si>
  <si>
    <t>n</t>
  </si>
  <si>
    <t>d</t>
  </si>
  <si>
    <t>e</t>
  </si>
  <si>
    <t>i</t>
  </si>
  <si>
    <t>h</t>
  </si>
  <si>
    <t>m</t>
  </si>
  <si>
    <t>l</t>
  </si>
  <si>
    <t>t</t>
  </si>
  <si>
    <t>b</t>
  </si>
  <si>
    <t>r</t>
  </si>
  <si>
    <t>f</t>
  </si>
  <si>
    <t>g</t>
  </si>
  <si>
    <t>w</t>
  </si>
  <si>
    <t>x</t>
  </si>
  <si>
    <t>2. It`s a red, very sly animal.</t>
  </si>
  <si>
    <t>5. This green animal can say "qua".</t>
  </si>
  <si>
    <t>7. It wakes us up in the morning.</t>
  </si>
  <si>
    <t>8. This animal can catch a mouse.</t>
  </si>
  <si>
    <t>9. This animal eats bamboo.</t>
  </si>
  <si>
    <t>11. This animal is the tsar of animals.</t>
  </si>
  <si>
    <t>Across</t>
  </si>
  <si>
    <t>Down</t>
  </si>
  <si>
    <t>1. This animal looks like a dog.</t>
  </si>
  <si>
    <t>6. It has long airs and likes carrot.</t>
  </si>
  <si>
    <t>10. This animal gives us milk.</t>
  </si>
  <si>
    <t>fox</t>
  </si>
  <si>
    <t>frog</t>
  </si>
  <si>
    <t>cock</t>
  </si>
  <si>
    <t>panda</t>
  </si>
  <si>
    <t>cat</t>
  </si>
  <si>
    <t>lion</t>
  </si>
  <si>
    <t>wolf</t>
  </si>
  <si>
    <t>3. This animal has orange and black stripes.</t>
  </si>
  <si>
    <t>tiger</t>
  </si>
  <si>
    <t>chicken</t>
  </si>
  <si>
    <t>rabbit</t>
  </si>
  <si>
    <t>cow</t>
  </si>
  <si>
    <t>Across:</t>
  </si>
  <si>
    <t>Down:</t>
  </si>
  <si>
    <t>4. It`s a son of a hen.</t>
  </si>
  <si>
    <t>s</t>
  </si>
  <si>
    <t>y</t>
  </si>
  <si>
    <t>u</t>
  </si>
  <si>
    <t>v</t>
  </si>
  <si>
    <t>j</t>
  </si>
  <si>
    <t>1. The red planet</t>
  </si>
  <si>
    <t>2.Once considered  a planet….recently reclassified as a dwarf planet.</t>
  </si>
  <si>
    <t>6. --------system.</t>
  </si>
  <si>
    <t>8. The 8th planet from the sun.</t>
  </si>
  <si>
    <t>12. The largest planet</t>
  </si>
  <si>
    <t>2. There are 8------- in our Solar system.</t>
  </si>
  <si>
    <t>3.--------Way</t>
  </si>
  <si>
    <t>4. The 7th planet from the Sun</t>
  </si>
  <si>
    <t>7. The planet closest to the Sun</t>
  </si>
  <si>
    <t>10. The 3d planet from the Sun</t>
  </si>
  <si>
    <t>11. The star that heats the Earth.</t>
  </si>
  <si>
    <t>5.this planet is known by its rings.</t>
  </si>
  <si>
    <t>9. The planet, named after the Goddess.</t>
  </si>
  <si>
    <t>13. The  black-------</t>
  </si>
  <si>
    <t>Solar system</t>
  </si>
  <si>
    <t>Your Score</t>
  </si>
  <si>
    <r>
      <t xml:space="preserve">               </t>
    </r>
    <r>
      <rPr>
        <b/>
        <sz val="16"/>
        <color rgb="FFFF0000"/>
        <rFont val="Calibri"/>
        <family val="2"/>
        <charset val="204"/>
        <scheme val="minor"/>
      </rPr>
      <t xml:space="preserve"> Solar system</t>
    </r>
  </si>
  <si>
    <t>МБОУ "Тигильская СОШ"</t>
  </si>
  <si>
    <t>Тигиль2013</t>
  </si>
  <si>
    <t>Работу выполнила</t>
  </si>
  <si>
    <t>Иванова Л.Н., учитель</t>
  </si>
  <si>
    <t>английского языка</t>
  </si>
  <si>
    <r>
      <t xml:space="preserve">         </t>
    </r>
    <r>
      <rPr>
        <sz val="24"/>
        <color theme="0"/>
        <rFont val="Calibri"/>
        <family val="2"/>
        <charset val="204"/>
        <scheme val="minor"/>
      </rPr>
      <t>English</t>
    </r>
  </si>
  <si>
    <t>Регистрация</t>
  </si>
  <si>
    <t>Фамилия</t>
  </si>
  <si>
    <t>Имя</t>
  </si>
  <si>
    <t>Класс</t>
  </si>
  <si>
    <t>http://www.liveinternet.ru/users/4669648/post210622184</t>
  </si>
  <si>
    <t>http://www.mirf.ru/Articles/ar… </t>
  </si>
  <si>
    <t>http://live4fun.ru/joke/40313 </t>
  </si>
  <si>
    <t>Картинки животных использованы с диска "80000 анимаций"</t>
  </si>
  <si>
    <t xml:space="preserve">http://www.moi-universitet.ru/do/directions/mm/exceltest/#.Uf9nAKz-vXQ </t>
  </si>
  <si>
    <t>Источники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</si>
</sst>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color rgb="FF009900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00FFCC"/>
      <name val="Calibri"/>
      <family val="2"/>
      <scheme val="minor"/>
    </font>
    <font>
      <b/>
      <sz val="18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sz val="14"/>
      <color theme="9" tint="0.59999389629810485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FF000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sz val="18"/>
      <color rgb="FFFF0000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4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CBCD9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DashDot">
        <color rgb="FFFF00FF"/>
      </right>
      <top/>
      <bottom/>
      <diagonal/>
    </border>
    <border>
      <left/>
      <right/>
      <top/>
      <bottom style="mediumDashDot">
        <color rgb="FFFF00FF"/>
      </bottom>
      <diagonal/>
    </border>
    <border>
      <left style="mediumDashDot">
        <color rgb="FFFF00FF"/>
      </left>
      <right/>
      <top style="mediumDashDot">
        <color rgb="FFFF00FF"/>
      </top>
      <bottom style="mediumDashDot">
        <color rgb="FFFF00FF"/>
      </bottom>
      <diagonal/>
    </border>
    <border>
      <left/>
      <right style="mediumDashDot">
        <color rgb="FFFF00FF"/>
      </right>
      <top style="mediumDashDot">
        <color rgb="FFFF00FF"/>
      </top>
      <bottom style="mediumDashDot">
        <color rgb="FFFF00FF"/>
      </bottom>
      <diagonal/>
    </border>
    <border>
      <left style="mediumDashDot">
        <color rgb="FFFF00FF"/>
      </left>
      <right/>
      <top/>
      <bottom style="mediumDashDot">
        <color rgb="FFFF00FF"/>
      </bottom>
      <diagonal/>
    </border>
    <border>
      <left/>
      <right style="mediumDashDot">
        <color rgb="FFFF00FF"/>
      </right>
      <top/>
      <bottom style="mediumDashDot">
        <color rgb="FFFF00FF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0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9" xfId="0" applyFont="1" applyFill="1" applyBorder="1"/>
    <xf numFmtId="0" fontId="1" fillId="2" borderId="12" xfId="0" applyFont="1" applyFill="1" applyBorder="1"/>
    <xf numFmtId="0" fontId="1" fillId="2" borderId="8" xfId="0" applyFont="1" applyFill="1" applyBorder="1"/>
    <xf numFmtId="0" fontId="5" fillId="2" borderId="0" xfId="0" applyFont="1" applyFill="1"/>
    <xf numFmtId="0" fontId="4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9" xfId="0" applyFill="1" applyBorder="1"/>
    <xf numFmtId="0" fontId="0" fillId="4" borderId="7" xfId="0" applyFill="1" applyBorder="1"/>
    <xf numFmtId="0" fontId="0" fillId="4" borderId="12" xfId="0" applyFill="1" applyBorder="1"/>
    <xf numFmtId="0" fontId="0" fillId="4" borderId="14" xfId="0" applyFill="1" applyBorder="1"/>
    <xf numFmtId="0" fontId="0" fillId="4" borderId="13" xfId="0" applyFill="1" applyBorder="1"/>
    <xf numFmtId="0" fontId="9" fillId="4" borderId="1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1" fillId="4" borderId="0" xfId="0" applyFont="1" applyFill="1"/>
    <xf numFmtId="0" fontId="12" fillId="4" borderId="0" xfId="0" applyFont="1" applyFill="1"/>
    <xf numFmtId="0" fontId="12" fillId="4" borderId="3" xfId="0" applyFont="1" applyFill="1" applyBorder="1"/>
    <xf numFmtId="0" fontId="4" fillId="4" borderId="0" xfId="0" applyFont="1" applyFill="1"/>
    <xf numFmtId="0" fontId="13" fillId="4" borderId="0" xfId="0" applyFont="1" applyFill="1"/>
    <xf numFmtId="0" fontId="13" fillId="4" borderId="0" xfId="0" applyFont="1" applyFill="1" applyAlignment="1"/>
    <xf numFmtId="0" fontId="0" fillId="3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13" fillId="4" borderId="0" xfId="0" applyFont="1" applyFill="1" applyBorder="1"/>
    <xf numFmtId="0" fontId="13" fillId="4" borderId="0" xfId="0" applyFont="1" applyFill="1"/>
    <xf numFmtId="0" fontId="14" fillId="3" borderId="0" xfId="0" applyFont="1" applyFill="1"/>
    <xf numFmtId="0" fontId="0" fillId="3" borderId="0" xfId="0" applyFill="1"/>
    <xf numFmtId="0" fontId="0" fillId="4" borderId="16" xfId="0" applyFill="1" applyBorder="1"/>
    <xf numFmtId="0" fontId="9" fillId="4" borderId="1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0" fillId="4" borderId="0" xfId="0" applyFill="1"/>
    <xf numFmtId="0" fontId="19" fillId="4" borderId="0" xfId="0" applyFont="1" applyFill="1" applyAlignment="1"/>
    <xf numFmtId="0" fontId="20" fillId="4" borderId="0" xfId="0" applyFont="1" applyFill="1"/>
    <xf numFmtId="0" fontId="21" fillId="4" borderId="0" xfId="0" applyFont="1" applyFill="1" applyAlignment="1"/>
    <xf numFmtId="0" fontId="22" fillId="4" borderId="0" xfId="0" applyFont="1" applyFill="1"/>
    <xf numFmtId="0" fontId="23" fillId="4" borderId="0" xfId="0" applyFont="1" applyFill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8" xfId="0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6" xfId="0" applyFont="1" applyFill="1" applyBorder="1" applyAlignment="1" applyProtection="1">
      <alignment horizontal="center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12" fillId="4" borderId="0" xfId="0" applyFont="1" applyFill="1" applyAlignment="1">
      <alignment horizontal="left"/>
    </xf>
    <xf numFmtId="0" fontId="24" fillId="4" borderId="0" xfId="0" applyFont="1" applyFill="1"/>
    <xf numFmtId="0" fontId="17" fillId="4" borderId="18" xfId="0" applyFont="1" applyFill="1" applyBorder="1"/>
    <xf numFmtId="0" fontId="18" fillId="4" borderId="19" xfId="0" applyFont="1" applyFill="1" applyBorder="1"/>
    <xf numFmtId="0" fontId="26" fillId="5" borderId="20" xfId="0" applyFont="1" applyFill="1" applyBorder="1" applyProtection="1">
      <protection locked="0"/>
    </xf>
    <xf numFmtId="0" fontId="26" fillId="5" borderId="21" xfId="0" applyFont="1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4" borderId="0" xfId="0" applyFill="1" applyBorder="1"/>
    <xf numFmtId="0" fontId="26" fillId="4" borderId="0" xfId="0" applyFont="1" applyFill="1"/>
    <xf numFmtId="0" fontId="27" fillId="4" borderId="0" xfId="0" applyFont="1" applyFill="1"/>
    <xf numFmtId="0" fontId="15" fillId="4" borderId="0" xfId="0" applyFont="1" applyFill="1" applyAlignment="1">
      <alignment horizontal="left" vertical="center" readingOrder="1"/>
    </xf>
    <xf numFmtId="0" fontId="28" fillId="4" borderId="0" xfId="1" applyFont="1" applyFill="1" applyAlignment="1">
      <alignment vertical="center"/>
    </xf>
    <xf numFmtId="0" fontId="16" fillId="3" borderId="0" xfId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FFCC"/>
      <color rgb="FFFF00FF"/>
      <color rgb="FFFCBCD9"/>
      <color rgb="FFFECAD9"/>
      <color rgb="FF009900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&#1056;&#1077;&#1075;&#1080;&#1089;&#1090;&#1088;&#1072;&#1094;&#1080;&#1103;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&#1050;&#1088;&#1086;&#1089;&#1089;&#1074;&#1086;&#1088;&#1076;1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gif"/><Relationship Id="rId13" Type="http://schemas.openxmlformats.org/officeDocument/2006/relationships/hyperlink" Target="#&#1050;&#1088;&#1086;&#1089;&#1089;&#1074;&#1086;&#1088;&#1076;2!A1"/><Relationship Id="rId3" Type="http://schemas.openxmlformats.org/officeDocument/2006/relationships/image" Target="../media/image6.gif"/><Relationship Id="rId7" Type="http://schemas.openxmlformats.org/officeDocument/2006/relationships/image" Target="../media/image10.gif"/><Relationship Id="rId12" Type="http://schemas.openxmlformats.org/officeDocument/2006/relationships/image" Target="../media/image14.gif"/><Relationship Id="rId2" Type="http://schemas.openxmlformats.org/officeDocument/2006/relationships/image" Target="../media/image5.gif"/><Relationship Id="rId1" Type="http://schemas.openxmlformats.org/officeDocument/2006/relationships/image" Target="../media/image4.gif"/><Relationship Id="rId6" Type="http://schemas.openxmlformats.org/officeDocument/2006/relationships/image" Target="../media/image9.gif"/><Relationship Id="rId11" Type="http://schemas.openxmlformats.org/officeDocument/2006/relationships/hyperlink" Target="http://chelyaby-priut.ucoz.ru/photo/12-0-2994" TargetMode="External"/><Relationship Id="rId5" Type="http://schemas.openxmlformats.org/officeDocument/2006/relationships/image" Target="../media/image8.gif"/><Relationship Id="rId10" Type="http://schemas.openxmlformats.org/officeDocument/2006/relationships/image" Target="../media/image13.gif"/><Relationship Id="rId4" Type="http://schemas.openxmlformats.org/officeDocument/2006/relationships/image" Target="../media/image7.gif"/><Relationship Id="rId9" Type="http://schemas.openxmlformats.org/officeDocument/2006/relationships/image" Target="../media/image12.gif"/><Relationship Id="rId1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1041;&#1072;&#1083;&#1083;&#1099;!A1"/><Relationship Id="rId2" Type="http://schemas.openxmlformats.org/officeDocument/2006/relationships/image" Target="../media/image16.gif"/><Relationship Id="rId1" Type="http://schemas.openxmlformats.org/officeDocument/2006/relationships/image" Target="../media/image15.jpe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1048;&#1089;&#1090;&#1086;&#1095;&#1085;&#1080;&#1082;&#1080;!A1"/><Relationship Id="rId2" Type="http://schemas.openxmlformats.org/officeDocument/2006/relationships/image" Target="../media/image16.gif"/><Relationship Id="rId1" Type="http://schemas.openxmlformats.org/officeDocument/2006/relationships/image" Target="../media/image17.jpe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gif"/><Relationship Id="rId1" Type="http://schemas.openxmlformats.org/officeDocument/2006/relationships/hyperlink" Target="#&#1058;&#1080;&#1090;&#1091;&#1083;&#1100;&#1085;&#1099;&#1081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35532</xdr:colOff>
      <xdr:row>11</xdr:row>
      <xdr:rowOff>121735</xdr:rowOff>
    </xdr:from>
    <xdr:ext cx="6558334" cy="1134157"/>
    <xdr:sp macro="" textlink="">
      <xdr:nvSpPr>
        <xdr:cNvPr id="2" name="Прямоугольник 1"/>
        <xdr:cNvSpPr/>
      </xdr:nvSpPr>
      <xdr:spPr>
        <a:xfrm>
          <a:off x="1254732" y="2217235"/>
          <a:ext cx="6558334" cy="11341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6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stellar" pitchFamily="18" charset="0"/>
            </a:rPr>
            <a:t>Crosswords</a:t>
          </a:r>
          <a:endParaRPr lang="ru-RU" sz="6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114300</xdr:colOff>
      <xdr:row>18</xdr:row>
      <xdr:rowOff>9525</xdr:rowOff>
    </xdr:from>
    <xdr:to>
      <xdr:col>10</xdr:col>
      <xdr:colOff>400050</xdr:colOff>
      <xdr:row>23</xdr:row>
      <xdr:rowOff>66675</xdr:rowOff>
    </xdr:to>
    <xdr:pic>
      <xdr:nvPicPr>
        <xdr:cNvPr id="4" name="Рисунок 3" descr="http://s45.radikal.ru/i107/1005/70/18c623c3450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3438525"/>
          <a:ext cx="394335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542926</xdr:colOff>
      <xdr:row>22</xdr:row>
      <xdr:rowOff>71797</xdr:rowOff>
    </xdr:from>
    <xdr:to>
      <xdr:col>15</xdr:col>
      <xdr:colOff>85725</xdr:colOff>
      <xdr:row>23</xdr:row>
      <xdr:rowOff>180974</xdr:rowOff>
    </xdr:to>
    <xdr:pic>
      <xdr:nvPicPr>
        <xdr:cNvPr id="5" name="Picture 4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6" y="4262797"/>
          <a:ext cx="1371599" cy="299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5</xdr:row>
      <xdr:rowOff>9524</xdr:rowOff>
    </xdr:from>
    <xdr:to>
      <xdr:col>9</xdr:col>
      <xdr:colOff>123825</xdr:colOff>
      <xdr:row>7</xdr:row>
      <xdr:rowOff>152399</xdr:rowOff>
    </xdr:to>
    <xdr:sp macro="" textlink="">
      <xdr:nvSpPr>
        <xdr:cNvPr id="2" name="Овал 1"/>
        <xdr:cNvSpPr/>
      </xdr:nvSpPr>
      <xdr:spPr>
        <a:xfrm>
          <a:off x="2771775" y="1171574"/>
          <a:ext cx="2838450" cy="523875"/>
        </a:xfrm>
        <a:prstGeom prst="ellipse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2400"/>
            <a:t>  Crosswords</a:t>
          </a:r>
          <a:endParaRPr lang="ru-RU" sz="2400"/>
        </a:p>
      </xdr:txBody>
    </xdr:sp>
    <xdr:clientData/>
  </xdr:twoCellAnchor>
  <xdr:twoCellAnchor editAs="oneCell">
    <xdr:from>
      <xdr:col>6</xdr:col>
      <xdr:colOff>95250</xdr:colOff>
      <xdr:row>12</xdr:row>
      <xdr:rowOff>266700</xdr:rowOff>
    </xdr:from>
    <xdr:to>
      <xdr:col>7</xdr:col>
      <xdr:colOff>575945</xdr:colOff>
      <xdr:row>17</xdr:row>
      <xdr:rowOff>147320</xdr:rowOff>
    </xdr:to>
    <xdr:pic>
      <xdr:nvPicPr>
        <xdr:cNvPr id="4" name="Рисунок 3" descr="C:\Documents and Settings\Admin\Рабочий стол\Школьная\Все для Милли 2\Опять про школу\школьные 7\на юкосе 45 (6)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2876550"/>
          <a:ext cx="1090295" cy="1090295"/>
        </a:xfrm>
        <a:prstGeom prst="rect">
          <a:avLst/>
        </a:prstGeom>
        <a:solidFill>
          <a:srgbClr val="FFFFFF">
            <a:shade val="85000"/>
          </a:srgbClr>
        </a:solidFill>
        <a:ln w="190500" cap="sq">
          <a:solidFill>
            <a:srgbClr val="FFFFFF"/>
          </a:solidFill>
          <a:miter lim="800000"/>
        </a:ln>
        <a:effectLst>
          <a:outerShdw blurRad="65000" dist="50800" dir="12900000" kx="195000" ky="145000" algn="tl" rotWithShape="0">
            <a:srgbClr val="000000">
              <a:alpha val="30000"/>
            </a:srgbClr>
          </a:outerShdw>
        </a:effectLst>
        <a:scene3d>
          <a:camera prst="orthographicFront">
            <a:rot lat="0" lon="0" rev="360000"/>
          </a:camera>
          <a:lightRig rig="twoPt" dir="t">
            <a:rot lat="0" lon="0" rev="7200000"/>
          </a:lightRig>
        </a:scene3d>
        <a:sp3d contourW="12700">
          <a:bevelT w="25400" h="19050"/>
          <a:contourClr>
            <a:srgbClr val="969696"/>
          </a:contourClr>
        </a:sp3d>
      </xdr:spPr>
    </xdr:pic>
    <xdr:clientData/>
  </xdr:twoCellAnchor>
  <xdr:oneCellAnchor>
    <xdr:from>
      <xdr:col>6</xdr:col>
      <xdr:colOff>495300</xdr:colOff>
      <xdr:row>16</xdr:row>
      <xdr:rowOff>152400</xdr:rowOff>
    </xdr:from>
    <xdr:ext cx="650178" cy="311496"/>
    <xdr:sp macro="" textlink="">
      <xdr:nvSpPr>
        <xdr:cNvPr id="5" name="TextBox 4"/>
        <xdr:cNvSpPr txBox="1"/>
      </xdr:nvSpPr>
      <xdr:spPr>
        <a:xfrm rot="21217287">
          <a:off x="4419600" y="3781425"/>
          <a:ext cx="65017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solidFill>
                <a:srgbClr val="FF0000"/>
              </a:solidFill>
            </a:rPr>
            <a:t>Begin!</a:t>
          </a:r>
          <a:endParaRPr lang="ru-RU" sz="14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10</xdr:row>
      <xdr:rowOff>323850</xdr:rowOff>
    </xdr:from>
    <xdr:to>
      <xdr:col>11</xdr:col>
      <xdr:colOff>381000</xdr:colOff>
      <xdr:row>13</xdr:row>
      <xdr:rowOff>247650</xdr:rowOff>
    </xdr:to>
    <xdr:pic>
      <xdr:nvPicPr>
        <xdr:cNvPr id="4" name="Рисунок 3" descr="6073"/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31432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257176</xdr:colOff>
      <xdr:row>15</xdr:row>
      <xdr:rowOff>9525</xdr:rowOff>
    </xdr:from>
    <xdr:to>
      <xdr:col>4</xdr:col>
      <xdr:colOff>288464</xdr:colOff>
      <xdr:row>17</xdr:row>
      <xdr:rowOff>238125</xdr:rowOff>
    </xdr:to>
    <xdr:pic>
      <xdr:nvPicPr>
        <xdr:cNvPr id="7" name="Рисунок 6" descr="3834"/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4552950"/>
          <a:ext cx="793288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95250</xdr:colOff>
      <xdr:row>15</xdr:row>
      <xdr:rowOff>323849</xdr:rowOff>
    </xdr:from>
    <xdr:to>
      <xdr:col>11</xdr:col>
      <xdr:colOff>515779</xdr:colOff>
      <xdr:row>18</xdr:row>
      <xdr:rowOff>104774</xdr:rowOff>
    </xdr:to>
    <xdr:pic>
      <xdr:nvPicPr>
        <xdr:cNvPr id="9" name="Рисунок 8" descr="6840"/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4867274"/>
          <a:ext cx="801529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7</xdr:row>
      <xdr:rowOff>13982</xdr:rowOff>
    </xdr:from>
    <xdr:to>
      <xdr:col>3</xdr:col>
      <xdr:colOff>209550</xdr:colOff>
      <xdr:row>9</xdr:row>
      <xdr:rowOff>200025</xdr:rowOff>
    </xdr:to>
    <xdr:pic>
      <xdr:nvPicPr>
        <xdr:cNvPr id="11" name="Рисунок 10" descr="5884"/>
        <xdr:cNvPicPr>
          <a:picLocks noChangeAspect="1" noChangeArrowheads="1" noCrop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804682"/>
          <a:ext cx="1038225" cy="87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114300</xdr:colOff>
      <xdr:row>17</xdr:row>
      <xdr:rowOff>188443</xdr:rowOff>
    </xdr:from>
    <xdr:to>
      <xdr:col>7</xdr:col>
      <xdr:colOff>238125</xdr:colOff>
      <xdr:row>19</xdr:row>
      <xdr:rowOff>133350</xdr:rowOff>
    </xdr:to>
    <xdr:pic>
      <xdr:nvPicPr>
        <xdr:cNvPr id="12" name="Рисунок 11" descr="6428"/>
        <xdr:cNvPicPr>
          <a:picLocks noChangeAspect="1" noChangeArrowheads="1" noCrop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5417668"/>
          <a:ext cx="885825" cy="630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3</xdr:row>
      <xdr:rowOff>171450</xdr:rowOff>
    </xdr:from>
    <xdr:to>
      <xdr:col>4</xdr:col>
      <xdr:colOff>218975</xdr:colOff>
      <xdr:row>5</xdr:row>
      <xdr:rowOff>247650</xdr:rowOff>
    </xdr:to>
    <xdr:pic>
      <xdr:nvPicPr>
        <xdr:cNvPr id="15" name="Рисунок 14" descr="6162"/>
        <xdr:cNvPicPr>
          <a:picLocks noChangeAspect="1" noChangeArrowheads="1" noCrop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742950"/>
          <a:ext cx="9047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10</xdr:row>
      <xdr:rowOff>285750</xdr:rowOff>
    </xdr:from>
    <xdr:to>
      <xdr:col>1</xdr:col>
      <xdr:colOff>228039</xdr:colOff>
      <xdr:row>13</xdr:row>
      <xdr:rowOff>133349</xdr:rowOff>
    </xdr:to>
    <xdr:pic>
      <xdr:nvPicPr>
        <xdr:cNvPr id="18" name="Рисунок 17" descr="4913"/>
        <xdr:cNvPicPr>
          <a:picLocks noChangeAspect="1" noChangeArrowheads="1" noCrop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105150"/>
          <a:ext cx="618564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142875</xdr:colOff>
      <xdr:row>17</xdr:row>
      <xdr:rowOff>133350</xdr:rowOff>
    </xdr:from>
    <xdr:to>
      <xdr:col>18</xdr:col>
      <xdr:colOff>371475</xdr:colOff>
      <xdr:row>21</xdr:row>
      <xdr:rowOff>152400</xdr:rowOff>
    </xdr:to>
    <xdr:pic>
      <xdr:nvPicPr>
        <xdr:cNvPr id="20" name="Рисунок 19" descr="4446"/>
        <xdr:cNvPicPr>
          <a:picLocks noChangeAspect="1" noChangeArrowheads="1" noCrop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5353050"/>
          <a:ext cx="1447800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2</xdr:col>
      <xdr:colOff>304800</xdr:colOff>
      <xdr:row>17</xdr:row>
      <xdr:rowOff>257175</xdr:rowOff>
    </xdr:to>
    <xdr:pic>
      <xdr:nvPicPr>
        <xdr:cNvPr id="21" name="Picture 39" descr="Анимашки Животные"/>
        <xdr:cNvPicPr/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33900"/>
          <a:ext cx="15240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342899</xdr:colOff>
      <xdr:row>17</xdr:row>
      <xdr:rowOff>133350</xdr:rowOff>
    </xdr:from>
    <xdr:to>
      <xdr:col>14</xdr:col>
      <xdr:colOff>409574</xdr:colOff>
      <xdr:row>21</xdr:row>
      <xdr:rowOff>78740</xdr:rowOff>
    </xdr:to>
    <xdr:pic>
      <xdr:nvPicPr>
        <xdr:cNvPr id="22" name="Picture 35" descr="http://s2.rimg.info/6d50a14ecfd1e1a5cf9cc706acff94a9.gif"/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699" y="5353050"/>
          <a:ext cx="1285875" cy="1316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4</xdr:row>
      <xdr:rowOff>314325</xdr:rowOff>
    </xdr:from>
    <xdr:to>
      <xdr:col>1</xdr:col>
      <xdr:colOff>533400</xdr:colOff>
      <xdr:row>7</xdr:row>
      <xdr:rowOff>155575</xdr:rowOff>
    </xdr:to>
    <xdr:pic>
      <xdr:nvPicPr>
        <xdr:cNvPr id="24" name="Picture 88" descr="http://chelyaby-priut.ucoz.ru/_ph/12/1/897042070.jpg">
          <a:hlinkClick xmlns:r="http://schemas.openxmlformats.org/officeDocument/2006/relationships" r:id="rId11" tooltip="Просмотры: 126 | Размеры: 121x124, 17.6Kb"/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76325"/>
          <a:ext cx="1085850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0</xdr:row>
      <xdr:rowOff>161925</xdr:rowOff>
    </xdr:from>
    <xdr:to>
      <xdr:col>14</xdr:col>
      <xdr:colOff>600075</xdr:colOff>
      <xdr:row>3</xdr:row>
      <xdr:rowOff>66675</xdr:rowOff>
    </xdr:to>
    <xdr:sp macro="" textlink="">
      <xdr:nvSpPr>
        <xdr:cNvPr id="2" name="Овал 1"/>
        <xdr:cNvSpPr/>
      </xdr:nvSpPr>
      <xdr:spPr>
        <a:xfrm>
          <a:off x="3790950" y="161925"/>
          <a:ext cx="3286125" cy="47625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 b="1">
              <a:solidFill>
                <a:srgbClr val="00B050"/>
              </a:solidFill>
            </a:rPr>
            <a:t>  Guess the</a:t>
          </a:r>
          <a:r>
            <a:rPr lang="en-US" sz="2000" b="1" baseline="0">
              <a:solidFill>
                <a:srgbClr val="00B050"/>
              </a:solidFill>
            </a:rPr>
            <a:t> animal</a:t>
          </a:r>
          <a:endParaRPr lang="ru-RU" sz="2000" b="1">
            <a:solidFill>
              <a:srgbClr val="00B050"/>
            </a:solidFill>
          </a:endParaRPr>
        </a:p>
      </xdr:txBody>
    </xdr:sp>
    <xdr:clientData/>
  </xdr:twoCellAnchor>
  <xdr:twoCellAnchor editAs="oneCell">
    <xdr:from>
      <xdr:col>15</xdr:col>
      <xdr:colOff>1143000</xdr:colOff>
      <xdr:row>22</xdr:row>
      <xdr:rowOff>76200</xdr:rowOff>
    </xdr:from>
    <xdr:to>
      <xdr:col>17</xdr:col>
      <xdr:colOff>428625</xdr:colOff>
      <xdr:row>22</xdr:row>
      <xdr:rowOff>323850</xdr:rowOff>
    </xdr:to>
    <xdr:pic>
      <xdr:nvPicPr>
        <xdr:cNvPr id="16" name="Picture 4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7019925"/>
          <a:ext cx="1133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257385</xdr:colOff>
      <xdr:row>10</xdr:row>
      <xdr:rowOff>256468</xdr:rowOff>
    </xdr:from>
    <xdr:to>
      <xdr:col>15</xdr:col>
      <xdr:colOff>194773</xdr:colOff>
      <xdr:row>20</xdr:row>
      <xdr:rowOff>32855</xdr:rowOff>
    </xdr:to>
    <xdr:pic>
      <xdr:nvPicPr>
        <xdr:cNvPr id="6" name="Рисунок 5" descr="http://www.stihi.ru/pics/2010/12/02/7718.jpg"/>
        <xdr:cNvPicPr/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984872">
          <a:off x="3042985" y="3414468"/>
          <a:ext cx="3205387" cy="3442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278751</xdr:colOff>
      <xdr:row>14</xdr:row>
      <xdr:rowOff>95250</xdr:rowOff>
    </xdr:from>
    <xdr:to>
      <xdr:col>7</xdr:col>
      <xdr:colOff>304801</xdr:colOff>
      <xdr:row>16</xdr:row>
      <xdr:rowOff>61837</xdr:rowOff>
    </xdr:to>
    <xdr:pic>
      <xdr:nvPicPr>
        <xdr:cNvPr id="7" name="Рисунок 6" descr="C:\Documents and Settings\Admin\Рабочий стол\Школьная\Все для Милли 2\avatar\Солнце и смайлы\37r3.gif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3751" y="4743450"/>
          <a:ext cx="788050" cy="6523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457201</xdr:colOff>
      <xdr:row>17</xdr:row>
      <xdr:rowOff>277826</xdr:rowOff>
    </xdr:from>
    <xdr:to>
      <xdr:col>20</xdr:col>
      <xdr:colOff>123826</xdr:colOff>
      <xdr:row>18</xdr:row>
      <xdr:rowOff>276225</xdr:rowOff>
    </xdr:to>
    <xdr:pic>
      <xdr:nvPicPr>
        <xdr:cNvPr id="8" name="Picture 4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1" y="6030926"/>
          <a:ext cx="1562100" cy="341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17189</xdr:colOff>
      <xdr:row>13</xdr:row>
      <xdr:rowOff>265590</xdr:rowOff>
    </xdr:from>
    <xdr:to>
      <xdr:col>12</xdr:col>
      <xdr:colOff>344758</xdr:colOff>
      <xdr:row>20</xdr:row>
      <xdr:rowOff>258286</xdr:rowOff>
    </xdr:to>
    <xdr:pic>
      <xdr:nvPicPr>
        <xdr:cNvPr id="2" name="Рисунок 1" descr="http://www.stihi.ru/pics/2010/12/02/7718.jpg"/>
        <xdr:cNvPicPr/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381987">
          <a:off x="2603976" y="4803503"/>
          <a:ext cx="2392996" cy="22325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326375</xdr:colOff>
      <xdr:row>15</xdr:row>
      <xdr:rowOff>123825</xdr:rowOff>
    </xdr:from>
    <xdr:to>
      <xdr:col>7</xdr:col>
      <xdr:colOff>114300</xdr:colOff>
      <xdr:row>17</xdr:row>
      <xdr:rowOff>157087</xdr:rowOff>
    </xdr:to>
    <xdr:pic>
      <xdr:nvPicPr>
        <xdr:cNvPr id="3" name="Рисунок 2" descr="C:\Documents and Settings\Admin\Рабочий стол\Школьная\Все для Милли 2\avatar\Солнце и смайлы\37r3.gif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375" y="5267325"/>
          <a:ext cx="930925" cy="7190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476250</xdr:colOff>
      <xdr:row>20</xdr:row>
      <xdr:rowOff>0</xdr:rowOff>
    </xdr:from>
    <xdr:to>
      <xdr:col>21</xdr:col>
      <xdr:colOff>76200</xdr:colOff>
      <xdr:row>20</xdr:row>
      <xdr:rowOff>247650</xdr:rowOff>
    </xdr:to>
    <xdr:pic>
      <xdr:nvPicPr>
        <xdr:cNvPr id="4" name="Picture 4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6858000"/>
          <a:ext cx="1133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31</xdr:row>
      <xdr:rowOff>142839</xdr:rowOff>
    </xdr:from>
    <xdr:to>
      <xdr:col>15</xdr:col>
      <xdr:colOff>161925</xdr:colOff>
      <xdr:row>36</xdr:row>
      <xdr:rowOff>40604</xdr:rowOff>
    </xdr:to>
    <xdr:pic>
      <xdr:nvPicPr>
        <xdr:cNvPr id="3" name="Picture 4" descr="http://www.johnston.k12.ia.us/schools/TimberRidge/Images/school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124539"/>
          <a:ext cx="619125" cy="850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live4fun.ru/joke/40313" TargetMode="External"/><Relationship Id="rId1" Type="http://schemas.openxmlformats.org/officeDocument/2006/relationships/hyperlink" Target="http://www.mirf.ru/Articles/art600_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G2:P38"/>
  <sheetViews>
    <sheetView tabSelected="1" workbookViewId="0"/>
  </sheetViews>
  <sheetFormatPr defaultRowHeight="15" x14ac:dyDescent="0.25"/>
  <cols>
    <col min="1" max="16384" width="9.140625" style="12"/>
  </cols>
  <sheetData>
    <row r="2" spans="7:10" x14ac:dyDescent="0.25">
      <c r="G2" s="48" t="s">
        <v>67</v>
      </c>
      <c r="H2" s="48"/>
      <c r="I2" s="48"/>
      <c r="J2" s="48"/>
    </row>
    <row r="18" spans="14:16" x14ac:dyDescent="0.25">
      <c r="N18" s="48" t="s">
        <v>69</v>
      </c>
      <c r="O18" s="48"/>
      <c r="P18" s="48"/>
    </row>
    <row r="19" spans="14:16" x14ac:dyDescent="0.25">
      <c r="N19" s="48" t="s">
        <v>70</v>
      </c>
      <c r="O19" s="48"/>
      <c r="P19" s="48"/>
    </row>
    <row r="20" spans="14:16" x14ac:dyDescent="0.25">
      <c r="N20" s="48" t="s">
        <v>71</v>
      </c>
      <c r="O20" s="48"/>
      <c r="P20" s="48"/>
    </row>
    <row r="38" spans="8:8" x14ac:dyDescent="0.25">
      <c r="H38" s="12" t="s">
        <v>68</v>
      </c>
    </row>
  </sheetData>
  <sheetProtection password="CF7A" sheet="1" objects="1" scenarios="1" selectLockedCells="1"/>
  <mergeCells count="4">
    <mergeCell ref="G2:J2"/>
    <mergeCell ref="N18:P18"/>
    <mergeCell ref="N19:P19"/>
    <mergeCell ref="N20:P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H15"/>
  <sheetViews>
    <sheetView workbookViewId="0">
      <selection activeCell="C14" sqref="C14:D14"/>
    </sheetView>
  </sheetViews>
  <sheetFormatPr defaultRowHeight="15" x14ac:dyDescent="0.25"/>
  <cols>
    <col min="1" max="1" width="9.140625" style="12"/>
    <col min="2" max="2" width="13.140625" style="12" customWidth="1"/>
    <col min="3" max="16384" width="9.140625" style="12"/>
  </cols>
  <sheetData>
    <row r="2" spans="2:8" x14ac:dyDescent="0.25">
      <c r="F2" s="48"/>
      <c r="G2" s="48"/>
      <c r="H2" s="48"/>
    </row>
    <row r="3" spans="2:8" ht="31.5" x14ac:dyDescent="0.5">
      <c r="F3" s="75" t="s">
        <v>72</v>
      </c>
      <c r="G3" s="48"/>
      <c r="H3" s="48"/>
    </row>
    <row r="12" spans="2:8" ht="24" thickBot="1" x14ac:dyDescent="0.4">
      <c r="B12" s="84"/>
      <c r="C12" s="77" t="s">
        <v>73</v>
      </c>
      <c r="D12" s="77"/>
    </row>
    <row r="13" spans="2:8" ht="21.75" thickBot="1" x14ac:dyDescent="0.4">
      <c r="B13" s="76" t="s">
        <v>74</v>
      </c>
      <c r="C13" s="78"/>
      <c r="D13" s="79"/>
    </row>
    <row r="14" spans="2:8" ht="21.75" thickBot="1" x14ac:dyDescent="0.4">
      <c r="B14" s="76" t="s">
        <v>75</v>
      </c>
      <c r="C14" s="82"/>
      <c r="D14" s="83"/>
    </row>
    <row r="15" spans="2:8" ht="21.75" thickBot="1" x14ac:dyDescent="0.4">
      <c r="B15" s="76" t="s">
        <v>76</v>
      </c>
      <c r="C15" s="80"/>
      <c r="D15" s="81"/>
    </row>
  </sheetData>
  <sheetProtection password="CF7A" sheet="1" objects="1" scenarios="1" selectLockedCells="1"/>
  <mergeCells count="6">
    <mergeCell ref="F2:H2"/>
    <mergeCell ref="F3:H3"/>
    <mergeCell ref="C12:D12"/>
    <mergeCell ref="C13:D13"/>
    <mergeCell ref="C14:D14"/>
    <mergeCell ref="C15:D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4:R39"/>
  <sheetViews>
    <sheetView workbookViewId="0">
      <selection activeCell="G6" sqref="G6"/>
    </sheetView>
  </sheetViews>
  <sheetFormatPr defaultRowHeight="15" x14ac:dyDescent="0.25"/>
  <cols>
    <col min="1" max="2" width="9.140625" style="1"/>
    <col min="3" max="11" width="5.7109375" style="1" customWidth="1"/>
    <col min="12" max="15" width="9.140625" style="1"/>
    <col min="16" max="16" width="19.42578125" style="1" customWidth="1"/>
    <col min="17" max="17" width="8.28515625" style="1" customWidth="1"/>
    <col min="18" max="16384" width="9.140625" style="1"/>
  </cols>
  <sheetData>
    <row r="4" spans="2:18" ht="15.75" thickBot="1" x14ac:dyDescent="0.3">
      <c r="B4" s="2"/>
      <c r="C4" s="2"/>
      <c r="D4" s="2"/>
      <c r="E4" s="2"/>
      <c r="F4" s="2"/>
      <c r="G4" s="2"/>
      <c r="H4" s="4">
        <v>1</v>
      </c>
      <c r="I4" s="2"/>
      <c r="J4" s="2"/>
      <c r="K4" s="2"/>
    </row>
    <row r="5" spans="2:18" ht="27" customHeight="1" thickTop="1" thickBot="1" x14ac:dyDescent="0.4">
      <c r="B5" s="2"/>
      <c r="C5" s="2"/>
      <c r="D5" s="2"/>
      <c r="E5" s="2"/>
      <c r="F5" s="2"/>
      <c r="G5" s="3"/>
      <c r="H5" s="62" t="s">
        <v>17</v>
      </c>
      <c r="I5" s="2"/>
      <c r="J5" s="2"/>
      <c r="K5" s="2">
        <v>3</v>
      </c>
      <c r="M5" s="37" t="s">
        <v>42</v>
      </c>
      <c r="N5" s="37"/>
    </row>
    <row r="6" spans="2:18" ht="27" customHeight="1" thickTop="1" thickBot="1" x14ac:dyDescent="0.4">
      <c r="B6" s="2"/>
      <c r="C6" s="2"/>
      <c r="D6" s="2"/>
      <c r="E6" s="2"/>
      <c r="F6" s="2">
        <v>2</v>
      </c>
      <c r="G6" s="54" t="s">
        <v>15</v>
      </c>
      <c r="H6" s="60" t="s">
        <v>0</v>
      </c>
      <c r="I6" s="60" t="s">
        <v>18</v>
      </c>
      <c r="J6" s="2"/>
      <c r="K6" s="63" t="s">
        <v>12</v>
      </c>
      <c r="M6" s="39" t="s">
        <v>19</v>
      </c>
      <c r="N6" s="39"/>
      <c r="O6" s="39"/>
      <c r="P6" s="39"/>
      <c r="Q6" s="39"/>
      <c r="R6" s="9" t="str">
        <f>IF(CONCATENATE(G6,H6,I6)=C29,"Right!","")</f>
        <v>Right!</v>
      </c>
    </row>
    <row r="7" spans="2:18" ht="27" customHeight="1" thickTop="1" thickBot="1" x14ac:dyDescent="0.4">
      <c r="B7" s="2"/>
      <c r="C7" s="2"/>
      <c r="D7" s="2"/>
      <c r="E7" s="2">
        <v>4</v>
      </c>
      <c r="F7" s="2"/>
      <c r="G7" s="3"/>
      <c r="H7" s="62" t="s">
        <v>11</v>
      </c>
      <c r="I7" s="2">
        <v>6</v>
      </c>
      <c r="J7" s="2"/>
      <c r="K7" s="54" t="s">
        <v>8</v>
      </c>
      <c r="M7" s="8" t="s">
        <v>20</v>
      </c>
      <c r="N7" s="8"/>
      <c r="O7" s="8"/>
      <c r="P7" s="8"/>
      <c r="R7" s="9" t="str">
        <f>IF(CONCATENATE(H8,I8,J8,K8)=C30,"Right!","")</f>
        <v>Right!</v>
      </c>
    </row>
    <row r="8" spans="2:18" ht="27" customHeight="1" thickTop="1" thickBot="1" x14ac:dyDescent="0.4">
      <c r="B8" s="2"/>
      <c r="C8" s="2"/>
      <c r="D8" s="2"/>
      <c r="E8" s="54" t="s">
        <v>1</v>
      </c>
      <c r="F8" s="2"/>
      <c r="G8" s="3">
        <v>5</v>
      </c>
      <c r="H8" s="54" t="s">
        <v>15</v>
      </c>
      <c r="I8" s="54" t="s">
        <v>14</v>
      </c>
      <c r="J8" s="56" t="s">
        <v>0</v>
      </c>
      <c r="K8" s="54" t="s">
        <v>16</v>
      </c>
      <c r="M8" s="38" t="s">
        <v>21</v>
      </c>
      <c r="N8" s="38"/>
      <c r="O8" s="38"/>
      <c r="P8" s="38"/>
      <c r="Q8" s="38"/>
      <c r="R8" s="9" t="str">
        <f>IF(CONCATENATE(C11,D11,E11,F11)=C31,"Right!","")</f>
        <v>Right!</v>
      </c>
    </row>
    <row r="9" spans="2:18" ht="27" customHeight="1" thickTop="1" thickBot="1" x14ac:dyDescent="0.4">
      <c r="B9" s="2"/>
      <c r="C9" s="2"/>
      <c r="D9" s="2"/>
      <c r="E9" s="54" t="s">
        <v>9</v>
      </c>
      <c r="F9" s="2"/>
      <c r="G9" s="2"/>
      <c r="H9" s="6"/>
      <c r="I9" s="54" t="s">
        <v>4</v>
      </c>
      <c r="J9" s="2"/>
      <c r="K9" s="59" t="s">
        <v>7</v>
      </c>
      <c r="M9" s="38" t="s">
        <v>22</v>
      </c>
      <c r="N9" s="38"/>
      <c r="O9" s="38"/>
      <c r="P9" s="38"/>
      <c r="R9" s="9" t="str">
        <f>IF(CONCATENATE(G13,H13,I13)=C32,"Right!","")</f>
        <v>Right!</v>
      </c>
    </row>
    <row r="10" spans="2:18" ht="27" customHeight="1" thickTop="1" thickBot="1" x14ac:dyDescent="0.4">
      <c r="B10" s="2"/>
      <c r="C10" s="4"/>
      <c r="D10" s="5"/>
      <c r="E10" s="55" t="s">
        <v>8</v>
      </c>
      <c r="F10" s="4"/>
      <c r="G10" s="2"/>
      <c r="H10" s="3"/>
      <c r="I10" s="54" t="s">
        <v>13</v>
      </c>
      <c r="J10" s="2"/>
      <c r="K10" s="54" t="s">
        <v>14</v>
      </c>
      <c r="M10" s="38" t="s">
        <v>23</v>
      </c>
      <c r="N10" s="38"/>
      <c r="O10" s="38"/>
      <c r="P10" s="38"/>
      <c r="R10" s="9" t="str">
        <f>IF(CONCATENATE(C14,D14,E14,F14,G14)=C33,"Right!","")</f>
        <v>Right!</v>
      </c>
    </row>
    <row r="11" spans="2:18" ht="27" customHeight="1" thickTop="1" thickBot="1" x14ac:dyDescent="0.4">
      <c r="B11" s="2">
        <v>7</v>
      </c>
      <c r="C11" s="54" t="s">
        <v>1</v>
      </c>
      <c r="D11" s="56" t="s">
        <v>0</v>
      </c>
      <c r="E11" s="54" t="s">
        <v>1</v>
      </c>
      <c r="F11" s="54" t="s">
        <v>2</v>
      </c>
      <c r="G11" s="2"/>
      <c r="H11" s="3"/>
      <c r="I11" s="54" t="s">
        <v>13</v>
      </c>
      <c r="J11" s="2"/>
      <c r="K11" s="2"/>
      <c r="M11" s="38" t="s">
        <v>24</v>
      </c>
      <c r="N11" s="38"/>
      <c r="O11" s="38"/>
      <c r="P11" s="38"/>
      <c r="R11" s="9" t="str">
        <f>IF(CONCATENATE(G17,H17,I17,J17)=C34,"Right!","")</f>
        <v>Right!</v>
      </c>
    </row>
    <row r="12" spans="2:18" ht="27" customHeight="1" thickTop="1" thickBot="1" x14ac:dyDescent="0.4">
      <c r="B12" s="2"/>
      <c r="C12" s="2"/>
      <c r="D12" s="2"/>
      <c r="E12" s="54" t="s">
        <v>2</v>
      </c>
      <c r="F12" s="2"/>
      <c r="G12" s="2"/>
      <c r="H12" s="5"/>
      <c r="I12" s="61" t="s">
        <v>8</v>
      </c>
      <c r="J12" s="2"/>
      <c r="K12" s="2"/>
      <c r="M12" s="9" t="s">
        <v>43</v>
      </c>
    </row>
    <row r="13" spans="2:18" ht="27" customHeight="1" thickTop="1" thickBot="1" x14ac:dyDescent="0.4">
      <c r="B13" s="2"/>
      <c r="C13" s="4"/>
      <c r="D13" s="5"/>
      <c r="E13" s="54" t="s">
        <v>7</v>
      </c>
      <c r="F13" s="7">
        <v>8</v>
      </c>
      <c r="G13" s="54" t="s">
        <v>1</v>
      </c>
      <c r="H13" s="54" t="s">
        <v>4</v>
      </c>
      <c r="I13" s="60" t="s">
        <v>12</v>
      </c>
      <c r="J13" s="2"/>
      <c r="K13" s="2"/>
      <c r="M13" s="8" t="s">
        <v>27</v>
      </c>
      <c r="N13" s="8"/>
      <c r="O13" s="8"/>
      <c r="R13" s="9" t="str">
        <f>IF(CONCATENATE(H5,H6,H7,H8)=C35,"Right!","")</f>
        <v>Right!</v>
      </c>
    </row>
    <row r="14" spans="2:18" ht="27" customHeight="1" thickTop="1" thickBot="1" x14ac:dyDescent="0.4">
      <c r="B14" s="3">
        <v>9</v>
      </c>
      <c r="C14" s="54" t="s">
        <v>3</v>
      </c>
      <c r="D14" s="57" t="s">
        <v>4</v>
      </c>
      <c r="E14" s="55" t="s">
        <v>5</v>
      </c>
      <c r="F14" s="58" t="s">
        <v>6</v>
      </c>
      <c r="G14" s="55" t="s">
        <v>4</v>
      </c>
      <c r="H14" s="2"/>
      <c r="I14" s="2"/>
      <c r="J14" s="2"/>
      <c r="K14" s="2"/>
      <c r="M14" s="38" t="s">
        <v>37</v>
      </c>
      <c r="N14" s="38"/>
      <c r="O14" s="38"/>
      <c r="P14" s="38"/>
      <c r="Q14" s="38"/>
      <c r="R14" s="10" t="str">
        <f>IF(CONCATENATE(K6,K7,K8,K9,K10)=C36,"Right!","")</f>
        <v>Right!</v>
      </c>
    </row>
    <row r="15" spans="2:18" ht="27" customHeight="1" thickTop="1" thickBot="1" x14ac:dyDescent="0.4">
      <c r="B15" s="2"/>
      <c r="C15" s="2"/>
      <c r="D15" s="2"/>
      <c r="E15" s="2"/>
      <c r="F15" s="3"/>
      <c r="G15" s="54" t="s">
        <v>10</v>
      </c>
      <c r="H15" s="2"/>
      <c r="I15" s="4">
        <v>10</v>
      </c>
      <c r="J15" s="2"/>
      <c r="K15" s="2"/>
      <c r="M15" s="38" t="s">
        <v>44</v>
      </c>
      <c r="N15" s="38"/>
      <c r="O15" s="38"/>
      <c r="P15" s="38"/>
      <c r="R15" s="9" t="str">
        <f>IF(CONCATENATE(E8,E9,E10,E11,E12,E13,E14)=C37,"Right!","")</f>
        <v>Right!</v>
      </c>
    </row>
    <row r="16" spans="2:18" ht="27" customHeight="1" thickTop="1" thickBot="1" x14ac:dyDescent="0.4">
      <c r="B16" s="2"/>
      <c r="C16" s="2"/>
      <c r="D16" s="2"/>
      <c r="E16" s="2"/>
      <c r="F16" s="3"/>
      <c r="G16" s="59" t="s">
        <v>7</v>
      </c>
      <c r="H16" s="3"/>
      <c r="I16" s="54" t="s">
        <v>1</v>
      </c>
      <c r="J16" s="2"/>
      <c r="K16" s="2"/>
      <c r="M16" s="38" t="s">
        <v>28</v>
      </c>
      <c r="N16" s="38"/>
      <c r="O16" s="38"/>
      <c r="P16" s="38"/>
      <c r="R16" s="9" t="str">
        <f>IF(CONCATENATE(I8,I9,I10,I11,I12,I13)=C38,"Right!","")</f>
        <v>Right!</v>
      </c>
    </row>
    <row r="17" spans="2:18" ht="27" customHeight="1" thickTop="1" thickBot="1" x14ac:dyDescent="0.4">
      <c r="B17" s="2"/>
      <c r="C17" s="2"/>
      <c r="D17" s="2"/>
      <c r="E17" s="2"/>
      <c r="F17" s="3">
        <v>11</v>
      </c>
      <c r="G17" s="54" t="s">
        <v>11</v>
      </c>
      <c r="H17" s="60" t="s">
        <v>8</v>
      </c>
      <c r="I17" s="54" t="s">
        <v>0</v>
      </c>
      <c r="J17" s="60" t="s">
        <v>5</v>
      </c>
      <c r="K17" s="2"/>
      <c r="M17" s="38" t="s">
        <v>29</v>
      </c>
      <c r="N17" s="38"/>
      <c r="O17" s="38"/>
      <c r="P17" s="38"/>
      <c r="R17" s="9" t="str">
        <f>IF(CONCATENATE(I16,I17,I18)=C39,"Right!","")</f>
        <v>Right!</v>
      </c>
    </row>
    <row r="18" spans="2:18" ht="27" customHeight="1" thickTop="1" thickBot="1" x14ac:dyDescent="0.4">
      <c r="B18" s="2"/>
      <c r="C18" s="2"/>
      <c r="D18" s="2"/>
      <c r="E18" s="2"/>
      <c r="F18" s="2"/>
      <c r="G18" s="2"/>
      <c r="H18" s="3"/>
      <c r="I18" s="54" t="s">
        <v>17</v>
      </c>
      <c r="J18" s="2"/>
      <c r="K18" s="2"/>
    </row>
    <row r="19" spans="2:18" ht="27" customHeight="1" thickTop="1" x14ac:dyDescent="0.25">
      <c r="B19" s="2"/>
      <c r="C19" s="2"/>
      <c r="D19" s="2"/>
      <c r="E19" s="2"/>
      <c r="F19" s="2"/>
      <c r="G19" s="2"/>
      <c r="H19" s="2"/>
      <c r="J19" s="2"/>
      <c r="K19" s="2"/>
    </row>
    <row r="20" spans="2:18" ht="27" customHeight="1" x14ac:dyDescent="0.25"/>
    <row r="21" spans="2:18" ht="27" customHeight="1" x14ac:dyDescent="0.25"/>
    <row r="22" spans="2:18" ht="27" customHeight="1" x14ac:dyDescent="0.25"/>
    <row r="23" spans="2:18" ht="27" customHeight="1" x14ac:dyDescent="0.25"/>
    <row r="24" spans="2:18" ht="27" customHeight="1" x14ac:dyDescent="0.25"/>
    <row r="25" spans="2:18" ht="27" customHeight="1" x14ac:dyDescent="0.25"/>
    <row r="29" spans="2:18" x14ac:dyDescent="0.25">
      <c r="B29" s="11"/>
      <c r="C29" s="11" t="s">
        <v>30</v>
      </c>
      <c r="D29" s="11"/>
    </row>
    <row r="30" spans="2:18" x14ac:dyDescent="0.25">
      <c r="B30" s="11"/>
      <c r="C30" s="11" t="s">
        <v>31</v>
      </c>
      <c r="D30" s="11"/>
    </row>
    <row r="31" spans="2:18" x14ac:dyDescent="0.25">
      <c r="B31" s="11"/>
      <c r="C31" s="11" t="s">
        <v>32</v>
      </c>
      <c r="D31" s="11"/>
    </row>
    <row r="32" spans="2:18" x14ac:dyDescent="0.25">
      <c r="B32" s="11"/>
      <c r="C32" s="11" t="s">
        <v>34</v>
      </c>
      <c r="D32" s="11"/>
    </row>
    <row r="33" spans="2:4" x14ac:dyDescent="0.25">
      <c r="B33" s="11"/>
      <c r="C33" s="11" t="s">
        <v>33</v>
      </c>
      <c r="D33" s="11"/>
    </row>
    <row r="34" spans="2:4" x14ac:dyDescent="0.25">
      <c r="B34" s="11"/>
      <c r="C34" s="11" t="s">
        <v>35</v>
      </c>
      <c r="D34" s="11"/>
    </row>
    <row r="35" spans="2:4" x14ac:dyDescent="0.25">
      <c r="B35" s="11"/>
      <c r="C35" s="11" t="s">
        <v>36</v>
      </c>
      <c r="D35" s="11"/>
    </row>
    <row r="36" spans="2:4" x14ac:dyDescent="0.25">
      <c r="B36" s="11"/>
      <c r="C36" s="11" t="s">
        <v>38</v>
      </c>
      <c r="D36" s="11"/>
    </row>
    <row r="37" spans="2:4" x14ac:dyDescent="0.25">
      <c r="B37" s="11"/>
      <c r="C37" s="11" t="s">
        <v>39</v>
      </c>
      <c r="D37" s="11"/>
    </row>
    <row r="38" spans="2:4" x14ac:dyDescent="0.25">
      <c r="B38" s="11"/>
      <c r="C38" s="11" t="s">
        <v>40</v>
      </c>
      <c r="D38" s="11"/>
    </row>
    <row r="39" spans="2:4" x14ac:dyDescent="0.25">
      <c r="B39" s="11"/>
      <c r="C39" s="11" t="s">
        <v>41</v>
      </c>
      <c r="D39" s="11"/>
    </row>
  </sheetData>
  <sheetProtection password="CF7A" sheet="1" objects="1" scenarios="1" selectLockedCells="1"/>
  <mergeCells count="10">
    <mergeCell ref="M5:N5"/>
    <mergeCell ref="M14:Q14"/>
    <mergeCell ref="M15:P15"/>
    <mergeCell ref="M16:P16"/>
    <mergeCell ref="M17:P17"/>
    <mergeCell ref="M6:Q6"/>
    <mergeCell ref="M8:Q8"/>
    <mergeCell ref="M9:P9"/>
    <mergeCell ref="M10:P10"/>
    <mergeCell ref="M11:P1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31"/>
  <sheetViews>
    <sheetView topLeftCell="B1" workbookViewId="0">
      <selection activeCell="B3" sqref="B3"/>
    </sheetView>
  </sheetViews>
  <sheetFormatPr defaultRowHeight="15" x14ac:dyDescent="0.25"/>
  <cols>
    <col min="1" max="13" width="5.7109375" style="12" customWidth="1"/>
    <col min="14" max="18" width="9.140625" style="12"/>
    <col min="19" max="19" width="10.140625" style="12" customWidth="1"/>
    <col min="20" max="20" width="9.140625" style="12"/>
    <col min="21" max="21" width="31.85546875" style="12" customWidth="1"/>
    <col min="22" max="16384" width="9.140625" style="12"/>
  </cols>
  <sheetData>
    <row r="1" spans="1:21" ht="21" x14ac:dyDescent="0.35">
      <c r="H1" s="53" t="s">
        <v>66</v>
      </c>
      <c r="I1" s="48"/>
      <c r="J1" s="48"/>
      <c r="K1" s="48"/>
      <c r="L1" s="48"/>
      <c r="M1" s="48"/>
      <c r="N1" s="48"/>
    </row>
    <row r="2" spans="1:21" ht="27" customHeight="1" thickBot="1" x14ac:dyDescent="0.4">
      <c r="B2" s="31">
        <v>1</v>
      </c>
      <c r="I2" s="30">
        <v>2</v>
      </c>
      <c r="P2" s="33" t="s">
        <v>25</v>
      </c>
    </row>
    <row r="3" spans="1:21" ht="27" customHeight="1" thickTop="1" thickBot="1" x14ac:dyDescent="0.4">
      <c r="A3" s="13"/>
      <c r="B3" s="64" t="s">
        <v>10</v>
      </c>
      <c r="D3" s="31">
        <v>3</v>
      </c>
      <c r="H3" s="32">
        <v>2</v>
      </c>
      <c r="I3" s="64" t="s">
        <v>3</v>
      </c>
      <c r="J3" s="64" t="s">
        <v>11</v>
      </c>
      <c r="K3" s="64" t="s">
        <v>47</v>
      </c>
      <c r="L3" s="64" t="s">
        <v>12</v>
      </c>
      <c r="M3" s="71" t="s">
        <v>0</v>
      </c>
      <c r="P3" s="41" t="s">
        <v>51</v>
      </c>
      <c r="Q3" s="41"/>
      <c r="R3" s="41"/>
      <c r="S3" s="41"/>
      <c r="T3" s="41"/>
      <c r="U3" s="41"/>
    </row>
    <row r="4" spans="1:21" ht="27" customHeight="1" thickTop="1" thickBot="1" x14ac:dyDescent="0.4">
      <c r="A4" s="13"/>
      <c r="B4" s="64" t="s">
        <v>4</v>
      </c>
      <c r="C4" s="13"/>
      <c r="D4" s="64" t="s">
        <v>10</v>
      </c>
      <c r="F4" s="31">
        <v>4</v>
      </c>
      <c r="H4" s="13"/>
      <c r="I4" s="67" t="s">
        <v>11</v>
      </c>
      <c r="P4" s="41" t="s">
        <v>61</v>
      </c>
      <c r="Q4" s="41"/>
      <c r="R4" s="41"/>
      <c r="S4" s="41"/>
      <c r="T4" s="41"/>
      <c r="U4" s="41"/>
    </row>
    <row r="5" spans="1:21" ht="27" customHeight="1" thickTop="1" thickBot="1" x14ac:dyDescent="0.4">
      <c r="A5" s="13"/>
      <c r="B5" s="65" t="s">
        <v>14</v>
      </c>
      <c r="C5" s="15"/>
      <c r="D5" s="64" t="s">
        <v>8</v>
      </c>
      <c r="E5" s="14"/>
      <c r="F5" s="64" t="s">
        <v>47</v>
      </c>
      <c r="G5" s="31">
        <v>5</v>
      </c>
      <c r="H5" s="64" t="s">
        <v>45</v>
      </c>
      <c r="I5" s="64" t="s">
        <v>4</v>
      </c>
      <c r="J5" s="64" t="s">
        <v>12</v>
      </c>
      <c r="K5" s="64" t="s">
        <v>47</v>
      </c>
      <c r="L5" s="64" t="s">
        <v>14</v>
      </c>
      <c r="M5" s="64" t="s">
        <v>5</v>
      </c>
      <c r="P5" s="41" t="s">
        <v>52</v>
      </c>
      <c r="Q5" s="41"/>
      <c r="R5" s="41"/>
      <c r="S5" s="41"/>
      <c r="T5" s="41"/>
    </row>
    <row r="6" spans="1:21" ht="27" customHeight="1" thickTop="1" thickBot="1" x14ac:dyDescent="0.4">
      <c r="A6" s="32">
        <v>6</v>
      </c>
      <c r="B6" s="65" t="s">
        <v>45</v>
      </c>
      <c r="C6" s="64" t="s">
        <v>0</v>
      </c>
      <c r="D6" s="64" t="s">
        <v>11</v>
      </c>
      <c r="E6" s="66" t="s">
        <v>4</v>
      </c>
      <c r="F6" s="64" t="s">
        <v>14</v>
      </c>
      <c r="H6" s="13"/>
      <c r="I6" s="64" t="s">
        <v>5</v>
      </c>
      <c r="P6" s="41" t="s">
        <v>53</v>
      </c>
      <c r="Q6" s="41"/>
      <c r="R6" s="41"/>
      <c r="S6" s="41"/>
      <c r="T6" s="41"/>
    </row>
    <row r="7" spans="1:21" ht="27" customHeight="1" thickTop="1" thickBot="1" x14ac:dyDescent="0.4">
      <c r="C7" s="13"/>
      <c r="D7" s="67" t="s">
        <v>2</v>
      </c>
      <c r="F7" s="67" t="s">
        <v>4</v>
      </c>
      <c r="H7" s="13"/>
      <c r="I7" s="67" t="s">
        <v>7</v>
      </c>
      <c r="L7" s="64" t="s">
        <v>10</v>
      </c>
      <c r="M7" s="74">
        <v>7</v>
      </c>
      <c r="P7" s="41" t="s">
        <v>62</v>
      </c>
      <c r="Q7" s="41"/>
      <c r="R7" s="41"/>
      <c r="S7" s="41"/>
      <c r="T7" s="41"/>
    </row>
    <row r="8" spans="1:21" ht="27" customHeight="1" thickTop="1" thickBot="1" x14ac:dyDescent="0.4">
      <c r="C8" s="13"/>
      <c r="D8" s="64" t="s">
        <v>46</v>
      </c>
      <c r="E8" s="31">
        <v>8</v>
      </c>
      <c r="F8" s="64" t="s">
        <v>5</v>
      </c>
      <c r="G8" s="64" t="s">
        <v>7</v>
      </c>
      <c r="H8" s="71" t="s">
        <v>3</v>
      </c>
      <c r="I8" s="64" t="s">
        <v>12</v>
      </c>
      <c r="J8" s="64" t="s">
        <v>47</v>
      </c>
      <c r="K8" s="66" t="s">
        <v>5</v>
      </c>
      <c r="L8" s="64" t="s">
        <v>7</v>
      </c>
      <c r="P8" s="40" t="s">
        <v>54</v>
      </c>
      <c r="Q8" s="40"/>
      <c r="R8" s="40"/>
      <c r="S8" s="40"/>
      <c r="T8" s="40"/>
    </row>
    <row r="9" spans="1:21" ht="27" customHeight="1" thickTop="1" thickBot="1" x14ac:dyDescent="0.4">
      <c r="C9" s="31">
        <v>10</v>
      </c>
      <c r="F9" s="64" t="s">
        <v>47</v>
      </c>
      <c r="H9" s="13"/>
      <c r="I9" s="64" t="s">
        <v>45</v>
      </c>
      <c r="L9" s="64" t="s">
        <v>14</v>
      </c>
      <c r="P9" s="41" t="s">
        <v>63</v>
      </c>
      <c r="Q9" s="41"/>
      <c r="R9" s="41"/>
      <c r="S9" s="41"/>
    </row>
    <row r="10" spans="1:21" ht="27" customHeight="1" thickTop="1" thickBot="1" x14ac:dyDescent="0.4">
      <c r="A10" s="31">
        <v>9</v>
      </c>
      <c r="B10" s="68" t="s">
        <v>48</v>
      </c>
      <c r="C10" s="69" t="s">
        <v>7</v>
      </c>
      <c r="D10" s="69" t="s">
        <v>5</v>
      </c>
      <c r="E10" s="70" t="s">
        <v>47</v>
      </c>
      <c r="F10" s="65" t="s">
        <v>45</v>
      </c>
      <c r="G10" s="31">
        <v>11</v>
      </c>
      <c r="L10" s="64" t="s">
        <v>1</v>
      </c>
      <c r="P10" s="33" t="s">
        <v>26</v>
      </c>
    </row>
    <row r="11" spans="1:21" ht="27" customHeight="1" thickTop="1" thickBot="1" x14ac:dyDescent="0.4">
      <c r="C11" s="64" t="s">
        <v>4</v>
      </c>
      <c r="D11" s="18"/>
      <c r="E11" s="19"/>
      <c r="F11" s="17"/>
      <c r="G11" s="72" t="s">
        <v>45</v>
      </c>
      <c r="L11" s="67" t="s">
        <v>47</v>
      </c>
      <c r="P11" s="41" t="s">
        <v>50</v>
      </c>
      <c r="Q11" s="41"/>
      <c r="R11" s="41"/>
    </row>
    <row r="12" spans="1:21" ht="27" customHeight="1" thickTop="1" thickBot="1" x14ac:dyDescent="0.4">
      <c r="C12" s="64" t="s">
        <v>14</v>
      </c>
      <c r="E12" s="31">
        <v>12</v>
      </c>
      <c r="F12" s="64" t="s">
        <v>49</v>
      </c>
      <c r="G12" s="64" t="s">
        <v>47</v>
      </c>
      <c r="H12" s="64" t="s">
        <v>3</v>
      </c>
      <c r="I12" s="64" t="s">
        <v>8</v>
      </c>
      <c r="J12" s="64" t="s">
        <v>12</v>
      </c>
      <c r="K12" s="66" t="s">
        <v>7</v>
      </c>
      <c r="L12" s="64" t="s">
        <v>14</v>
      </c>
      <c r="P12" s="34" t="s">
        <v>55</v>
      </c>
      <c r="Q12" s="34"/>
      <c r="R12" s="34"/>
      <c r="S12" s="34"/>
    </row>
    <row r="13" spans="1:21" ht="27" customHeight="1" thickTop="1" thickBot="1" x14ac:dyDescent="0.4">
      <c r="C13" s="64" t="s">
        <v>12</v>
      </c>
      <c r="D13" s="16"/>
      <c r="E13" s="14"/>
      <c r="F13" s="15"/>
      <c r="G13" s="73" t="s">
        <v>5</v>
      </c>
      <c r="L13" s="65" t="s">
        <v>46</v>
      </c>
      <c r="O13" s="34"/>
      <c r="P13" s="41" t="s">
        <v>56</v>
      </c>
      <c r="Q13" s="41"/>
      <c r="R13" s="41"/>
      <c r="S13" s="41"/>
    </row>
    <row r="14" spans="1:21" ht="27" customHeight="1" thickTop="1" thickBot="1" x14ac:dyDescent="0.4">
      <c r="B14" s="31">
        <v>13</v>
      </c>
      <c r="C14" s="64" t="s">
        <v>9</v>
      </c>
      <c r="D14" s="64" t="s">
        <v>0</v>
      </c>
      <c r="E14" s="64" t="s">
        <v>11</v>
      </c>
      <c r="F14" s="71" t="s">
        <v>7</v>
      </c>
      <c r="P14" s="35" t="s">
        <v>57</v>
      </c>
      <c r="Q14" s="35"/>
      <c r="R14" s="35"/>
      <c r="S14" s="35"/>
    </row>
    <row r="15" spans="1:21" ht="27" customHeight="1" thickTop="1" x14ac:dyDescent="0.3">
      <c r="P15" s="41" t="s">
        <v>58</v>
      </c>
      <c r="Q15" s="41"/>
      <c r="R15" s="41"/>
      <c r="S15" s="41"/>
    </row>
    <row r="16" spans="1:21" ht="27" customHeight="1" x14ac:dyDescent="0.3">
      <c r="P16" s="40" t="s">
        <v>59</v>
      </c>
      <c r="Q16" s="40"/>
      <c r="R16" s="40"/>
      <c r="S16" s="40"/>
    </row>
    <row r="17" spans="10:19" ht="27" customHeight="1" x14ac:dyDescent="0.3">
      <c r="P17" s="40" t="s">
        <v>60</v>
      </c>
      <c r="Q17" s="40"/>
      <c r="R17" s="40"/>
      <c r="S17" s="40"/>
    </row>
    <row r="18" spans="10:19" ht="27" customHeight="1" x14ac:dyDescent="0.25"/>
    <row r="19" spans="10:19" ht="27" customHeight="1" x14ac:dyDescent="0.25"/>
    <row r="20" spans="10:19" ht="27" customHeight="1" x14ac:dyDescent="0.35">
      <c r="J20" s="52" t="str">
        <f>IF(Баллы!U19=63," The crossword is done! You are great!", "Think  one more!")</f>
        <v xml:space="preserve"> The crossword is done! You are great!</v>
      </c>
    </row>
    <row r="21" spans="10:19" ht="27" customHeight="1" x14ac:dyDescent="0.25"/>
    <row r="22" spans="10:19" ht="27" customHeight="1" x14ac:dyDescent="0.25"/>
    <row r="23" spans="10:19" ht="27" customHeight="1" x14ac:dyDescent="0.25"/>
    <row r="24" spans="10:19" ht="27" customHeight="1" x14ac:dyDescent="0.25"/>
    <row r="25" spans="10:19" ht="27" customHeight="1" x14ac:dyDescent="0.25"/>
    <row r="26" spans="10:19" ht="27" customHeight="1" x14ac:dyDescent="0.25"/>
    <row r="27" spans="10:19" ht="27" customHeight="1" x14ac:dyDescent="0.25"/>
    <row r="28" spans="10:19" ht="27" customHeight="1" x14ac:dyDescent="0.25"/>
    <row r="29" spans="10:19" ht="27" customHeight="1" x14ac:dyDescent="0.25"/>
    <row r="30" spans="10:19" ht="27" customHeight="1" x14ac:dyDescent="0.25"/>
    <row r="31" spans="10:19" ht="27" customHeight="1" x14ac:dyDescent="0.25"/>
  </sheetData>
  <sheetProtection password="CF7A" sheet="1" objects="1" scenarios="1" selectLockedCells="1"/>
  <mergeCells count="13">
    <mergeCell ref="H1:N1"/>
    <mergeCell ref="P8:T8"/>
    <mergeCell ref="P3:U3"/>
    <mergeCell ref="P4:U4"/>
    <mergeCell ref="P5:T5"/>
    <mergeCell ref="P6:T6"/>
    <mergeCell ref="P7:T7"/>
    <mergeCell ref="P17:S17"/>
    <mergeCell ref="P9:S9"/>
    <mergeCell ref="P11:R11"/>
    <mergeCell ref="P13:S13"/>
    <mergeCell ref="P15:S15"/>
    <mergeCell ref="P16:S1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4"/>
  <sheetViews>
    <sheetView workbookViewId="0">
      <selection activeCell="U27" sqref="U27"/>
    </sheetView>
  </sheetViews>
  <sheetFormatPr defaultRowHeight="15" x14ac:dyDescent="0.25"/>
  <cols>
    <col min="1" max="20" width="5.7109375" customWidth="1"/>
    <col min="21" max="21" width="23" customWidth="1"/>
    <col min="22" max="22" width="42" customWidth="1"/>
    <col min="23" max="30" width="5.7109375" customWidth="1"/>
  </cols>
  <sheetData>
    <row r="1" spans="1:35" ht="27" customHeight="1" x14ac:dyDescent="0.4">
      <c r="A1" s="89"/>
      <c r="B1" s="36"/>
      <c r="C1" s="36"/>
      <c r="D1" s="36"/>
      <c r="E1" s="36"/>
      <c r="F1" s="36"/>
      <c r="G1" s="36"/>
      <c r="H1" s="36"/>
      <c r="I1" s="42" t="s">
        <v>64</v>
      </c>
      <c r="J1" s="43"/>
      <c r="K1" s="43"/>
      <c r="L1" s="43"/>
      <c r="M1" s="43"/>
      <c r="N1" s="43"/>
      <c r="O1" s="43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12"/>
      <c r="AB1" s="12"/>
      <c r="AC1" s="12"/>
      <c r="AD1" s="12"/>
      <c r="AE1" s="12"/>
      <c r="AF1" s="12"/>
      <c r="AG1" s="12"/>
      <c r="AH1" s="12"/>
      <c r="AI1" s="12"/>
    </row>
    <row r="2" spans="1:35" ht="27" customHeight="1" thickBot="1" x14ac:dyDescent="0.4">
      <c r="A2" s="12"/>
      <c r="B2" s="31">
        <v>1</v>
      </c>
      <c r="C2" s="12"/>
      <c r="D2" s="12"/>
      <c r="E2" s="12"/>
      <c r="F2" s="12"/>
      <c r="G2" s="12"/>
      <c r="H2" s="12"/>
      <c r="I2" s="30">
        <v>2</v>
      </c>
      <c r="J2" s="12"/>
      <c r="K2" s="12"/>
      <c r="L2" s="12"/>
      <c r="M2" s="12"/>
      <c r="N2" s="12"/>
      <c r="O2" s="12"/>
      <c r="P2" s="12"/>
      <c r="Q2" s="33" t="s">
        <v>25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ht="27" customHeight="1" thickTop="1" thickBot="1" x14ac:dyDescent="0.4">
      <c r="A3" s="44"/>
      <c r="B3" s="47">
        <f>IF(Кроссворд2!B3="m",1,0)</f>
        <v>1</v>
      </c>
      <c r="C3" s="12"/>
      <c r="D3" s="31">
        <v>3</v>
      </c>
      <c r="E3" s="12"/>
      <c r="F3" s="12"/>
      <c r="G3" s="12"/>
      <c r="H3" s="32">
        <v>2</v>
      </c>
      <c r="I3" s="20">
        <f>IF(Кроссворд2!I3="p",1,0)</f>
        <v>1</v>
      </c>
      <c r="J3" s="20">
        <f>IF(Кроссворд2!J3="l",1,0)</f>
        <v>1</v>
      </c>
      <c r="K3" s="20">
        <f>IF(Кроссворд2!K3="u",1,0)</f>
        <v>1</v>
      </c>
      <c r="L3" s="20">
        <f>IF(Кроссворд2!L3="t",1,0)</f>
        <v>1</v>
      </c>
      <c r="M3" s="23">
        <f>IF(Кроссворд2!M3="o",1,0)</f>
        <v>1</v>
      </c>
      <c r="N3" s="12"/>
      <c r="O3" s="12"/>
      <c r="P3" s="12"/>
      <c r="Q3" s="41" t="s">
        <v>51</v>
      </c>
      <c r="R3" s="41"/>
      <c r="S3" s="41"/>
      <c r="T3" s="41"/>
      <c r="U3" s="41"/>
      <c r="V3" s="41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ht="27" customHeight="1" thickTop="1" thickBot="1" x14ac:dyDescent="0.4">
      <c r="A4" s="13"/>
      <c r="B4" s="45">
        <f>IF(Кроссворд2!B4="a",1,0)</f>
        <v>1</v>
      </c>
      <c r="C4" s="13"/>
      <c r="D4" s="20">
        <f>IF(Кроссворд2!D4="m",1,0)</f>
        <v>1</v>
      </c>
      <c r="E4" s="12"/>
      <c r="F4" s="31">
        <v>4</v>
      </c>
      <c r="G4" s="12"/>
      <c r="H4" s="13"/>
      <c r="I4" s="21">
        <f>IF(Кроссворд2!I4="l",1,0)</f>
        <v>1</v>
      </c>
      <c r="J4" s="12"/>
      <c r="K4" s="12"/>
      <c r="L4" s="12"/>
      <c r="M4" s="12"/>
      <c r="N4" s="12"/>
      <c r="O4" s="12"/>
      <c r="P4" s="12"/>
      <c r="Q4" s="41" t="s">
        <v>61</v>
      </c>
      <c r="R4" s="41"/>
      <c r="S4" s="41"/>
      <c r="T4" s="41"/>
      <c r="U4" s="41"/>
      <c r="V4" s="41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ht="27" customHeight="1" thickTop="1" thickBot="1" x14ac:dyDescent="0.4">
      <c r="A5" s="13"/>
      <c r="B5" s="46">
        <f>IF(Кроссворд2!B5="r",1,0)</f>
        <v>1</v>
      </c>
      <c r="C5" s="15"/>
      <c r="D5" s="20">
        <f>IF(Кроссворд2!D5="I",1,0)</f>
        <v>1</v>
      </c>
      <c r="E5" s="14"/>
      <c r="F5" s="20">
        <f>IF(Кроссворд2!F5="u",1,0)</f>
        <v>1</v>
      </c>
      <c r="G5" s="31">
        <v>5</v>
      </c>
      <c r="H5" s="20">
        <f>IF(Кроссворд2!H5="s",1,0)</f>
        <v>1</v>
      </c>
      <c r="I5" s="20">
        <f>IF(Кроссворд2!I5="a",1,0)</f>
        <v>1</v>
      </c>
      <c r="J5" s="20">
        <f>IF(Кроссворд2!J5="t",1,0)</f>
        <v>1</v>
      </c>
      <c r="K5" s="20">
        <f>IF(Кроссворд2!K5="u",1,0)</f>
        <v>1</v>
      </c>
      <c r="L5" s="20">
        <f>IF(Кроссворд2!L5="r",1,0)</f>
        <v>1</v>
      </c>
      <c r="M5" s="20">
        <f>IF(Кроссворд2!M5="n",1,0)</f>
        <v>1</v>
      </c>
      <c r="N5" s="12"/>
      <c r="O5" s="12"/>
      <c r="P5" s="12"/>
      <c r="Q5" s="41" t="s">
        <v>52</v>
      </c>
      <c r="R5" s="41"/>
      <c r="S5" s="41"/>
      <c r="T5" s="41"/>
      <c r="U5" s="41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ht="27" customHeight="1" thickTop="1" thickBot="1" x14ac:dyDescent="0.4">
      <c r="A6" s="32">
        <v>6</v>
      </c>
      <c r="B6" s="46">
        <f>IF(Кроссворд2!B6="s",1,0)</f>
        <v>1</v>
      </c>
      <c r="C6" s="23">
        <f>IF(Кроссворд2!C6="o",1,0)</f>
        <v>1</v>
      </c>
      <c r="D6" s="20">
        <f>IF(Кроссворд2!D6="l",1,0)</f>
        <v>1</v>
      </c>
      <c r="E6" s="24">
        <f>IF(Кроссворд2!E6="a",1,0)</f>
        <v>1</v>
      </c>
      <c r="F6" s="20">
        <f>IF(Кроссворд2!F6="r",1,0)</f>
        <v>1</v>
      </c>
      <c r="G6" s="12"/>
      <c r="H6" s="13"/>
      <c r="I6" s="20">
        <f>IF(Кроссворд2!I6="n",1,0)</f>
        <v>1</v>
      </c>
      <c r="J6" s="12"/>
      <c r="K6" s="12"/>
      <c r="L6" s="12"/>
      <c r="M6" s="12"/>
      <c r="N6" s="12"/>
      <c r="O6" s="12"/>
      <c r="P6" s="12"/>
      <c r="Q6" s="41" t="s">
        <v>53</v>
      </c>
      <c r="R6" s="41"/>
      <c r="S6" s="41"/>
      <c r="T6" s="41"/>
      <c r="U6" s="41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7" customHeight="1" thickTop="1" thickBot="1" x14ac:dyDescent="0.4">
      <c r="A7" s="12"/>
      <c r="B7" s="12"/>
      <c r="C7" s="13"/>
      <c r="D7" s="21">
        <f>IF(Кроссворд2!D7="k",1,0)</f>
        <v>1</v>
      </c>
      <c r="E7" s="12"/>
      <c r="F7" s="21">
        <f>IF(Кроссворд2!F7="a",1,0)</f>
        <v>1</v>
      </c>
      <c r="G7" s="12"/>
      <c r="H7" s="13"/>
      <c r="I7" s="21">
        <f>IF(Кроссворд2!I7="e",1,0)</f>
        <v>1</v>
      </c>
      <c r="J7" s="12"/>
      <c r="K7" s="12"/>
      <c r="L7" s="20">
        <f>IF(Кроссворд2!L7="m",1,0)</f>
        <v>1</v>
      </c>
      <c r="M7" s="31">
        <v>7</v>
      </c>
      <c r="N7" s="12"/>
      <c r="O7" s="12"/>
      <c r="P7" s="12"/>
      <c r="Q7" s="41" t="s">
        <v>62</v>
      </c>
      <c r="R7" s="41"/>
      <c r="S7" s="41"/>
      <c r="T7" s="41"/>
      <c r="U7" s="41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ht="27" customHeight="1" thickTop="1" thickBot="1" x14ac:dyDescent="0.4">
      <c r="A8" s="12"/>
      <c r="B8" s="12"/>
      <c r="C8" s="13"/>
      <c r="D8" s="20">
        <f>IF(Кроссворд2!D8="y",1,0)</f>
        <v>1</v>
      </c>
      <c r="E8" s="31">
        <v>8</v>
      </c>
      <c r="F8" s="20">
        <f>IF(Кроссворд2!F8="n",1,0)</f>
        <v>1</v>
      </c>
      <c r="G8" s="20">
        <f>IF(Кроссворд2!G8="e",1,0)</f>
        <v>1</v>
      </c>
      <c r="H8" s="23">
        <f>IF(Кроссворд2!H8="p",1,0)</f>
        <v>1</v>
      </c>
      <c r="I8" s="20">
        <f>IF(Кроссворд2!I8="t",1,0)</f>
        <v>1</v>
      </c>
      <c r="J8" s="20">
        <f>IF(Кроссворд2!J8="u",1,0)</f>
        <v>1</v>
      </c>
      <c r="K8" s="24">
        <f>IF(Кроссворд2!K8="n",1,0)</f>
        <v>1</v>
      </c>
      <c r="L8" s="20">
        <f>IF(Кроссворд2!L8="e",1,0)</f>
        <v>1</v>
      </c>
      <c r="M8" s="12"/>
      <c r="N8" s="12"/>
      <c r="O8" s="12"/>
      <c r="P8" s="12"/>
      <c r="Q8" s="40" t="s">
        <v>54</v>
      </c>
      <c r="R8" s="40"/>
      <c r="S8" s="40"/>
      <c r="T8" s="40"/>
      <c r="U8" s="40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</row>
    <row r="9" spans="1:35" ht="27" customHeight="1" thickTop="1" thickBot="1" x14ac:dyDescent="0.4">
      <c r="A9" s="12"/>
      <c r="B9" s="12"/>
      <c r="C9" s="31">
        <v>10</v>
      </c>
      <c r="D9" s="12"/>
      <c r="E9" s="12"/>
      <c r="F9" s="20">
        <f>IF(Кроссворд2!F9="u",1,0)</f>
        <v>1</v>
      </c>
      <c r="G9" s="12"/>
      <c r="H9" s="13"/>
      <c r="I9" s="20">
        <f>IF(Кроссворд2!I9="s",1,0)</f>
        <v>1</v>
      </c>
      <c r="J9" s="12"/>
      <c r="K9" s="12"/>
      <c r="L9" s="20">
        <f>IF(Кроссворд2!L9="r",1,0)</f>
        <v>1</v>
      </c>
      <c r="M9" s="12"/>
      <c r="N9" s="12"/>
      <c r="O9" s="12"/>
      <c r="P9" s="12"/>
      <c r="Q9" s="41" t="s">
        <v>63</v>
      </c>
      <c r="R9" s="41"/>
      <c r="S9" s="41"/>
      <c r="T9" s="41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ht="27" customHeight="1" thickTop="1" thickBot="1" x14ac:dyDescent="0.4">
      <c r="A10" s="31">
        <v>9</v>
      </c>
      <c r="B10" s="25">
        <f>IF(Кроссворд2!B10="v",1,0)</f>
        <v>1</v>
      </c>
      <c r="C10" s="26">
        <f>IF(Кроссворд2!C10="e",1,0)</f>
        <v>1</v>
      </c>
      <c r="D10" s="26">
        <f>IF(Кроссворд2!D10="n",1,0)</f>
        <v>1</v>
      </c>
      <c r="E10" s="27">
        <f>IF(Кроссворд2!E10="u",1,0)</f>
        <v>1</v>
      </c>
      <c r="F10" s="22">
        <f>IF(Кроссворд2!F10="s",1,0)</f>
        <v>1</v>
      </c>
      <c r="G10" s="31">
        <v>11</v>
      </c>
      <c r="H10" s="12"/>
      <c r="I10" s="12"/>
      <c r="J10" s="12"/>
      <c r="K10" s="12"/>
      <c r="L10" s="20">
        <f>IF(Кроссворд2!L10="c",1,0)</f>
        <v>1</v>
      </c>
      <c r="M10" s="12"/>
      <c r="N10" s="12"/>
      <c r="O10" s="12"/>
      <c r="P10" s="12"/>
      <c r="Q10" s="33" t="s">
        <v>26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ht="27" customHeight="1" thickTop="1" thickBot="1" x14ac:dyDescent="0.4">
      <c r="A11" s="12"/>
      <c r="B11" s="12"/>
      <c r="C11" s="20">
        <f>IF(Кроссворд2!C11="a",1,0)</f>
        <v>1</v>
      </c>
      <c r="D11" s="18"/>
      <c r="E11" s="19"/>
      <c r="F11" s="17"/>
      <c r="G11" s="28">
        <f>IF(Кроссворд2!G11="s",1,0)</f>
        <v>1</v>
      </c>
      <c r="H11" s="12"/>
      <c r="I11" s="12"/>
      <c r="J11" s="12"/>
      <c r="K11" s="12"/>
      <c r="L11" s="21">
        <f>IF(Кроссворд2!L11="u",1,0)</f>
        <v>1</v>
      </c>
      <c r="M11" s="12"/>
      <c r="N11" s="12"/>
      <c r="O11" s="12"/>
      <c r="P11" s="12"/>
      <c r="Q11" s="41" t="s">
        <v>50</v>
      </c>
      <c r="R11" s="41"/>
      <c r="S11" s="41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ht="27" customHeight="1" thickTop="1" thickBot="1" x14ac:dyDescent="0.4">
      <c r="A12" s="12"/>
      <c r="B12" s="12"/>
      <c r="C12" s="20">
        <f>IF(Кроссворд2!C12="r",1,0)</f>
        <v>1</v>
      </c>
      <c r="D12" s="12"/>
      <c r="E12" s="31">
        <v>12</v>
      </c>
      <c r="F12" s="20">
        <f>IF(Кроссворд2!F12="j",1,0)</f>
        <v>1</v>
      </c>
      <c r="G12" s="20">
        <f>IF(Кроссворд2!G12="u",1,0)</f>
        <v>1</v>
      </c>
      <c r="H12" s="20">
        <f>IF(Кроссворд2!H12="p",1,0)</f>
        <v>1</v>
      </c>
      <c r="I12" s="20">
        <f>IF(Кроссворд2!I12="I",1,0)</f>
        <v>1</v>
      </c>
      <c r="J12" s="20">
        <f>IF(Кроссворд2!J12="t",1,0)</f>
        <v>1</v>
      </c>
      <c r="K12" s="24">
        <f>IF(Кроссворд2!K12="e",1,0)</f>
        <v>1</v>
      </c>
      <c r="L12" s="20">
        <f>IF(Кроссворд2!L12="r",1,0)</f>
        <v>1</v>
      </c>
      <c r="M12" s="12"/>
      <c r="N12" s="12"/>
      <c r="O12" s="12"/>
      <c r="P12" s="12"/>
      <c r="Q12" s="34" t="s">
        <v>55</v>
      </c>
      <c r="R12" s="34"/>
      <c r="S12" s="34"/>
      <c r="T12" s="34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ht="27" customHeight="1" thickTop="1" thickBot="1" x14ac:dyDescent="0.4">
      <c r="A13" s="12"/>
      <c r="B13" s="12"/>
      <c r="C13" s="20">
        <f>IF(Кроссворд2!C13="t",1,0)</f>
        <v>1</v>
      </c>
      <c r="D13" s="16"/>
      <c r="E13" s="14"/>
      <c r="F13" s="15"/>
      <c r="G13" s="29">
        <f>IF(Кроссворд2!G13="n",1,0)</f>
        <v>1</v>
      </c>
      <c r="H13" s="12"/>
      <c r="I13" s="12"/>
      <c r="J13" s="12"/>
      <c r="K13" s="12"/>
      <c r="L13" s="22">
        <f>IF(Кроссворд2!L13="y",1,0)</f>
        <v>1</v>
      </c>
      <c r="M13" s="12"/>
      <c r="N13" s="12"/>
      <c r="O13" s="12"/>
      <c r="P13" s="34"/>
      <c r="Q13" s="41" t="s">
        <v>56</v>
      </c>
      <c r="R13" s="41"/>
      <c r="S13" s="41"/>
      <c r="T13" s="41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ht="27" customHeight="1" thickTop="1" thickBot="1" x14ac:dyDescent="0.4">
      <c r="A14" s="12"/>
      <c r="B14" s="31">
        <v>13</v>
      </c>
      <c r="C14" s="20">
        <f>IF(Кроссворд2!C14="h",1,0)</f>
        <v>1</v>
      </c>
      <c r="D14" s="20">
        <f>IF(Кроссворд2!D14="o",1,0)</f>
        <v>1</v>
      </c>
      <c r="E14" s="20">
        <f>IF(Кроссворд2!E14="l",1,0)</f>
        <v>1</v>
      </c>
      <c r="F14" s="23">
        <f>IF(Кроссворд2!F14="e",1,0)</f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35" t="s">
        <v>57</v>
      </c>
      <c r="R14" s="35"/>
      <c r="S14" s="35"/>
      <c r="T14" s="3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7" customHeight="1" thickTop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1" t="s">
        <v>58</v>
      </c>
      <c r="R15" s="41"/>
      <c r="S15" s="41"/>
      <c r="T15" s="41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ht="27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40" t="s">
        <v>59</v>
      </c>
      <c r="R16" s="40"/>
      <c r="S16" s="40"/>
      <c r="T16" s="40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ht="27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40" t="s">
        <v>60</v>
      </c>
      <c r="R17" s="40"/>
      <c r="S17" s="40"/>
      <c r="T17" s="40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ht="27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ht="27" customHeight="1" x14ac:dyDescent="0.4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51" t="s">
        <v>65</v>
      </c>
      <c r="R19" s="51"/>
      <c r="S19" s="51"/>
      <c r="T19" s="49"/>
      <c r="U19" s="50">
        <f>SUM(B3,B4,B5,B6,C6,D4,D5,D6,D7,D8,E6,F5,F6,F7,F8,F9,B10,C10,C11,C12,C13,C14,D14,E14,F14,G13,F12,G12,G11,D10,E10,F10,H12,I12,J12,K12,L13,L12,L11,L10,L9,L8,L7,K8,J8,I9,I8,H8,G8,I7,I6,H5,I5,J5,K5,L5,M5,I4,I3,J3,K3,L3,M3)</f>
        <v>63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27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ht="27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27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ht="27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ht="27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ht="27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ht="27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ht="27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ht="27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ht="27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ht="27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ht="27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ht="27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</sheetData>
  <sheetProtection password="CF7A" sheet="1" objects="1" scenarios="1" selectLockedCells="1"/>
  <mergeCells count="13">
    <mergeCell ref="Q16:T16"/>
    <mergeCell ref="Q17:T17"/>
    <mergeCell ref="Q3:V3"/>
    <mergeCell ref="Q4:V4"/>
    <mergeCell ref="Q5:U5"/>
    <mergeCell ref="Q6:U6"/>
    <mergeCell ref="Q7:U7"/>
    <mergeCell ref="Q8:U8"/>
    <mergeCell ref="I1:O1"/>
    <mergeCell ref="Q9:T9"/>
    <mergeCell ref="Q11:S11"/>
    <mergeCell ref="Q13:T13"/>
    <mergeCell ref="Q15:T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6:C14"/>
  <sheetViews>
    <sheetView workbookViewId="0"/>
  </sheetViews>
  <sheetFormatPr defaultRowHeight="15" x14ac:dyDescent="0.25"/>
  <cols>
    <col min="1" max="16384" width="9.140625" style="12"/>
  </cols>
  <sheetData>
    <row r="6" spans="2:3" ht="21" x14ac:dyDescent="0.35">
      <c r="B6" s="86" t="s">
        <v>82</v>
      </c>
      <c r="C6" s="86"/>
    </row>
    <row r="7" spans="2:3" x14ac:dyDescent="0.25">
      <c r="B7" s="48"/>
      <c r="C7" s="48"/>
    </row>
    <row r="10" spans="2:3" x14ac:dyDescent="0.25">
      <c r="B10" s="85" t="s">
        <v>81</v>
      </c>
    </row>
    <row r="11" spans="2:3" x14ac:dyDescent="0.25">
      <c r="B11" s="87" t="s">
        <v>77</v>
      </c>
    </row>
    <row r="12" spans="2:3" x14ac:dyDescent="0.25">
      <c r="B12" s="88" t="s">
        <v>78</v>
      </c>
    </row>
    <row r="13" spans="2:3" x14ac:dyDescent="0.25">
      <c r="B13" s="88" t="s">
        <v>79</v>
      </c>
    </row>
    <row r="14" spans="2:3" x14ac:dyDescent="0.25">
      <c r="B14" s="85" t="s">
        <v>80</v>
      </c>
    </row>
  </sheetData>
  <sheetProtection sheet="1" objects="1" scenarios="1" selectLockedCells="1"/>
  <mergeCells count="2">
    <mergeCell ref="B6:C6"/>
    <mergeCell ref="B7:C7"/>
  </mergeCells>
  <hyperlinks>
    <hyperlink ref="B12" r:id="rId1" display="http://www.mirf.ru/Articles/art600_2.htm"/>
    <hyperlink ref="B13" r:id="rId2" display="http://live4fun.ru/joke/40313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Титульный</vt:lpstr>
      <vt:lpstr>Регистрация</vt:lpstr>
      <vt:lpstr>Кроссворд1</vt:lpstr>
      <vt:lpstr>Кроссворд2</vt:lpstr>
      <vt:lpstr>Баллы</vt:lpstr>
      <vt:lpstr>Источники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2013-08-24T08:04:08Z</dcterms:modified>
</cp:coreProperties>
</file>