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урс 2\Задание 12\"/>
    </mc:Choice>
  </mc:AlternateContent>
  <bookViews>
    <workbookView xWindow="96" yWindow="180" windowWidth="16260" windowHeight="5508" firstSheet="1" activeTab="5"/>
  </bookViews>
  <sheets>
    <sheet name="титульный" sheetId="6" r:id="rId1"/>
    <sheet name="лист регистрации" sheetId="1" r:id="rId2"/>
    <sheet name="задание1" sheetId="2" r:id="rId3"/>
    <sheet name="задание2" sheetId="3" r:id="rId4"/>
    <sheet name="Задание3" sheetId="4" r:id="rId5"/>
    <sheet name="оценка" sheetId="5" r:id="rId6"/>
  </sheets>
  <calcPr calcId="152511"/>
</workbook>
</file>

<file path=xl/calcChain.xml><?xml version="1.0" encoding="utf-8"?>
<calcChain xmlns="http://schemas.openxmlformats.org/spreadsheetml/2006/main">
  <c r="I15" i="5" l="1"/>
  <c r="F15" i="5"/>
  <c r="J5" i="5"/>
  <c r="K5" i="5" s="1"/>
  <c r="J6" i="5"/>
  <c r="K6" i="5" s="1"/>
  <c r="J7" i="5"/>
  <c r="K7" i="5" s="1"/>
  <c r="J4" i="5"/>
  <c r="K4" i="5" s="1"/>
  <c r="F5" i="5"/>
  <c r="G5" i="5" s="1"/>
  <c r="F6" i="5"/>
  <c r="G6" i="5" s="1"/>
  <c r="F7" i="5"/>
  <c r="G7" i="5" s="1"/>
  <c r="F8" i="5"/>
  <c r="G8" i="5" s="1"/>
  <c r="F4" i="5"/>
  <c r="G4" i="5" s="1"/>
  <c r="B5" i="5"/>
  <c r="C5" i="5" s="1"/>
  <c r="B6" i="5"/>
  <c r="C6" i="5" s="1"/>
  <c r="B7" i="5"/>
  <c r="C7" i="5" s="1"/>
  <c r="B8" i="5"/>
  <c r="C8" i="5" s="1"/>
  <c r="B9" i="5"/>
  <c r="C9" i="5" s="1"/>
  <c r="B4" i="5"/>
  <c r="C4" i="5" s="1"/>
  <c r="C10" i="5" l="1"/>
  <c r="K8" i="5"/>
  <c r="G9" i="5"/>
  <c r="G13" i="5" l="1"/>
  <c r="D15" i="5" s="1"/>
</calcChain>
</file>

<file path=xl/sharedStrings.xml><?xml version="1.0" encoding="utf-8"?>
<sst xmlns="http://schemas.openxmlformats.org/spreadsheetml/2006/main" count="75" uniqueCount="65">
  <si>
    <t xml:space="preserve">Тестирование по теме </t>
  </si>
  <si>
    <t>"Архитектура персонального компьютера"</t>
  </si>
  <si>
    <t>Выполнила:</t>
  </si>
  <si>
    <t>Конева Татьяна Анатольевна</t>
  </si>
  <si>
    <t>Введите фамилию, имя</t>
  </si>
  <si>
    <t>Конева Татьяна</t>
  </si>
  <si>
    <t>Введите № школы,  класс</t>
  </si>
  <si>
    <t>Тигильская СОШ,  10 класс</t>
  </si>
  <si>
    <t>Расставьте номера компонентов материнской платы</t>
  </si>
  <si>
    <t xml:space="preserve">Название </t>
  </si>
  <si>
    <t>Номер</t>
  </si>
  <si>
    <t>Аккумулятор</t>
  </si>
  <si>
    <t>Разъём для подключения питания</t>
  </si>
  <si>
    <t>Разъём для процессора</t>
  </si>
  <si>
    <t>Разъём для ОЗУ</t>
  </si>
  <si>
    <t>Слоты адаптеров устройств</t>
  </si>
  <si>
    <t>Разъём для накопителей</t>
  </si>
  <si>
    <t>вопрос</t>
  </si>
  <si>
    <t>Вопрос</t>
  </si>
  <si>
    <t>№ ответа</t>
  </si>
  <si>
    <t>№ вопроса</t>
  </si>
  <si>
    <t xml:space="preserve"> ответ</t>
  </si>
  <si>
    <t>Введите № ответа</t>
  </si>
  <si>
    <t>Промежуток времени между подачами  электрических импульсов, которые синхронизируют работу  компьютера</t>
  </si>
  <si>
    <t>Используется для подключения принтеров, сканеров и других периферийных устройств</t>
  </si>
  <si>
    <t>Обеспечивает работу процессора с оперативной памятью и видеподсистемой</t>
  </si>
  <si>
    <t>Используется для подключения устройств внешней памяти</t>
  </si>
  <si>
    <t>Обеспечивает работу процессора с внешними устрйствами</t>
  </si>
  <si>
    <t>SATA</t>
  </si>
  <si>
    <t>южный мост</t>
  </si>
  <si>
    <t>северный мост</t>
  </si>
  <si>
    <t>USB</t>
  </si>
  <si>
    <t>такт</t>
  </si>
  <si>
    <t xml:space="preserve">Выберите правильный вариант </t>
  </si>
  <si>
    <t>1. Графический видеоадаптер</t>
  </si>
  <si>
    <t>2. Цифровой видеоинтерфейс</t>
  </si>
  <si>
    <t xml:space="preserve"> </t>
  </si>
  <si>
    <t>3. Модуль памяти</t>
  </si>
  <si>
    <t>4. Системная шина</t>
  </si>
  <si>
    <t>1. DNS</t>
  </si>
  <si>
    <t>2.VGA</t>
  </si>
  <si>
    <t>3. URL</t>
  </si>
  <si>
    <t>4. DVI</t>
  </si>
  <si>
    <t>1.PCI</t>
  </si>
  <si>
    <t>2. FSB</t>
  </si>
  <si>
    <t>4. RAM</t>
  </si>
  <si>
    <t>1. VGA</t>
  </si>
  <si>
    <t>2.ROM</t>
  </si>
  <si>
    <t>3. DVI</t>
  </si>
  <si>
    <t>4.DDR3</t>
  </si>
  <si>
    <t>1. FSB</t>
  </si>
  <si>
    <t>4. PCI Express</t>
  </si>
  <si>
    <t>2.USB</t>
  </si>
  <si>
    <t>3.SATA</t>
  </si>
  <si>
    <t>Введите номера правильных ответов</t>
  </si>
  <si>
    <t>Ответ</t>
  </si>
  <si>
    <t>задание2</t>
  </si>
  <si>
    <t xml:space="preserve">задание1 </t>
  </si>
  <si>
    <t>задание3</t>
  </si>
  <si>
    <t>ответ</t>
  </si>
  <si>
    <t>балл</t>
  </si>
  <si>
    <t>Всего баллов</t>
  </si>
  <si>
    <t>Общее число баллов</t>
  </si>
  <si>
    <t>из</t>
  </si>
  <si>
    <t>Ваша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</si>
</sst>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omic Sans MS"/>
      <family val="4"/>
      <charset val="204"/>
    </font>
    <font>
      <b/>
      <sz val="16"/>
      <color theme="1"/>
      <name val="Comic Sans MS"/>
      <family val="4"/>
      <charset val="204"/>
    </font>
    <font>
      <sz val="12"/>
      <color theme="1"/>
      <name val="Comic Sans MS"/>
      <family val="4"/>
      <charset val="204"/>
    </font>
    <font>
      <sz val="14"/>
      <color theme="1"/>
      <name val="Comic Sans MS"/>
      <family val="4"/>
      <charset val="204"/>
    </font>
    <font>
      <b/>
      <sz val="12"/>
      <color theme="1"/>
      <name val="Comic Sans MS"/>
      <family val="4"/>
      <charset val="204"/>
    </font>
    <font>
      <b/>
      <sz val="14"/>
      <color theme="1"/>
      <name val="Comic Sans MS"/>
      <family val="4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omic Sans MS"/>
      <family val="4"/>
      <charset val="204"/>
    </font>
    <font>
      <sz val="2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AEF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D5CAFA"/>
        <bgColor indexed="64"/>
      </patternFill>
    </fill>
    <fill>
      <patternFill patternType="solid">
        <fgColor rgb="FFE4DCFC"/>
        <bgColor indexed="64"/>
      </patternFill>
    </fill>
    <fill>
      <patternFill patternType="solid">
        <fgColor rgb="FFECE7FD"/>
        <bgColor indexed="64"/>
      </patternFill>
    </fill>
    <fill>
      <patternFill patternType="solid">
        <fgColor rgb="FF2FC9FF"/>
        <bgColor indexed="64"/>
      </patternFill>
    </fill>
  </fills>
  <borders count="5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0" fillId="5" borderId="0" xfId="0" applyFill="1"/>
    <xf numFmtId="0" fontId="5" fillId="5" borderId="0" xfId="0" applyFont="1" applyFill="1"/>
    <xf numFmtId="0" fontId="4" fillId="5" borderId="0" xfId="0" applyFont="1" applyFill="1"/>
    <xf numFmtId="0" fontId="2" fillId="7" borderId="1" xfId="0" applyFont="1" applyFill="1" applyBorder="1"/>
    <xf numFmtId="0" fontId="8" fillId="6" borderId="1" xfId="0" applyFont="1" applyFill="1" applyBorder="1"/>
    <xf numFmtId="0" fontId="10" fillId="2" borderId="0" xfId="0" applyFont="1" applyFill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8" fillId="5" borderId="0" xfId="0" applyFont="1" applyFill="1"/>
    <xf numFmtId="0" fontId="5" fillId="11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0" fillId="11" borderId="0" xfId="0" applyFill="1"/>
    <xf numFmtId="0" fontId="2" fillId="11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9" fillId="7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BD"/>
      <color rgb="FF2FC9FF"/>
      <color rgb="FFD5CAFA"/>
      <color rgb="FFC0AEF8"/>
      <color rgb="FFECE7FD"/>
      <color rgb="FFE4DCFC"/>
      <color rgb="FFE1EFE9"/>
      <color rgb="FFAED2C2"/>
      <color rgb="FFFFFF8B"/>
      <color rgb="FF90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79;&#1072;&#1076;&#1072;&#1085;&#1080;&#1077;2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76;&#1072;&#1085;&#1080;&#1077;3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86;&#1094;&#1077;&#1085;&#1082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434340</xdr:colOff>
      <xdr:row>4</xdr:row>
      <xdr:rowOff>76200</xdr:rowOff>
    </xdr:from>
    <xdr:to>
      <xdr:col>10</xdr:col>
      <xdr:colOff>106680</xdr:colOff>
      <xdr:row>10</xdr:row>
      <xdr:rowOff>95691</xdr:rowOff>
    </xdr:to>
    <xdr:pic>
      <xdr:nvPicPr>
        <xdr:cNvPr id="3" name="Рисунок 2" descr="C:\Program Files\Microsoft Office\MEDIA\CAGCAT10\j0292982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1082040"/>
          <a:ext cx="1501140" cy="148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2</xdr:row>
      <xdr:rowOff>129540</xdr:rowOff>
    </xdr:from>
    <xdr:to>
      <xdr:col>8</xdr:col>
      <xdr:colOff>251460</xdr:colOff>
      <xdr:row>20</xdr:row>
      <xdr:rowOff>138814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632460"/>
          <a:ext cx="4701540" cy="3633008"/>
        </a:xfrm>
        <a:prstGeom prst="rect">
          <a:avLst/>
        </a:prstGeom>
      </xdr:spPr>
    </xdr:pic>
    <xdr:clientData/>
  </xdr:twoCellAnchor>
  <xdr:twoCellAnchor>
    <xdr:from>
      <xdr:col>10</xdr:col>
      <xdr:colOff>694267</xdr:colOff>
      <xdr:row>13</xdr:row>
      <xdr:rowOff>50800</xdr:rowOff>
    </xdr:from>
    <xdr:to>
      <xdr:col>10</xdr:col>
      <xdr:colOff>2048933</xdr:colOff>
      <xdr:row>15</xdr:row>
      <xdr:rowOff>8467</xdr:rowOff>
    </xdr:to>
    <xdr:sp macro="" textlink="">
      <xdr:nvSpPr>
        <xdr:cNvPr id="3" name="Пятиугольник 2">
          <a:hlinkClick xmlns:r="http://schemas.openxmlformats.org/officeDocument/2006/relationships" r:id="rId2"/>
        </xdr:cNvPr>
        <xdr:cNvSpPr/>
      </xdr:nvSpPr>
      <xdr:spPr>
        <a:xfrm>
          <a:off x="6790267" y="2946400"/>
          <a:ext cx="1354666" cy="330200"/>
        </a:xfrm>
        <a:prstGeom prst="homePlat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>
              <a:solidFill>
                <a:srgbClr val="FFFFBD"/>
              </a:solidFill>
              <a:latin typeface="Comic Sans MS" pitchFamily="66" charset="0"/>
            </a:rPr>
            <a:t>ДАЛЕЕ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9</xdr:row>
      <xdr:rowOff>0</xdr:rowOff>
    </xdr:from>
    <xdr:to>
      <xdr:col>5</xdr:col>
      <xdr:colOff>116541</xdr:colOff>
      <xdr:row>11</xdr:row>
      <xdr:rowOff>53788</xdr:rowOff>
    </xdr:to>
    <xdr:sp macro="" textlink="">
      <xdr:nvSpPr>
        <xdr:cNvPr id="3" name="Пятиугольник 2">
          <a:hlinkClick xmlns:r="http://schemas.openxmlformats.org/officeDocument/2006/relationships" r:id="rId1"/>
        </xdr:cNvPr>
        <xdr:cNvSpPr/>
      </xdr:nvSpPr>
      <xdr:spPr>
        <a:xfrm>
          <a:off x="4365812" y="3827929"/>
          <a:ext cx="1524000" cy="412377"/>
        </a:xfrm>
        <a:prstGeom prst="homePlat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400" b="1">
              <a:solidFill>
                <a:srgbClr val="FFFFBD"/>
              </a:solidFill>
              <a:latin typeface="Comic Sans MS" pitchFamily="66" charset="0"/>
            </a:rPr>
            <a:t>ДАЛЕЕ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144780</xdr:rowOff>
    </xdr:from>
    <xdr:to>
      <xdr:col>8</xdr:col>
      <xdr:colOff>586740</xdr:colOff>
      <xdr:row>14</xdr:row>
      <xdr:rowOff>137160</xdr:rowOff>
    </xdr:to>
    <xdr:sp macro="" textlink="">
      <xdr:nvSpPr>
        <xdr:cNvPr id="2" name="Пятиугольник 1">
          <a:hlinkClick xmlns:r="http://schemas.openxmlformats.org/officeDocument/2006/relationships" r:id="rId1"/>
        </xdr:cNvPr>
        <xdr:cNvSpPr/>
      </xdr:nvSpPr>
      <xdr:spPr>
        <a:xfrm>
          <a:off x="4305300" y="2659380"/>
          <a:ext cx="1158240" cy="358140"/>
        </a:xfrm>
        <a:prstGeom prst="homePlat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rgbClr val="FFFFBD"/>
              </a:solidFill>
              <a:latin typeface="Comic Sans MS" pitchFamily="66" charset="0"/>
            </a:rPr>
            <a:t>ДАЛЕЕ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"/>
  <sheetViews>
    <sheetView workbookViewId="0">
      <selection activeCell="B11" sqref="B11"/>
    </sheetView>
  </sheetViews>
  <sheetFormatPr defaultRowHeight="14.4" x14ac:dyDescent="0.3"/>
  <cols>
    <col min="1" max="16384" width="8.88671875" style="4"/>
  </cols>
  <sheetData>
    <row r="3" spans="3:9" ht="25.2" x14ac:dyDescent="0.6">
      <c r="C3" s="36" t="s">
        <v>0</v>
      </c>
      <c r="D3" s="36"/>
      <c r="E3" s="36"/>
      <c r="F3" s="36"/>
      <c r="G3" s="36"/>
      <c r="H3" s="36"/>
      <c r="I3" s="36"/>
    </row>
    <row r="4" spans="3:9" ht="25.2" x14ac:dyDescent="0.6">
      <c r="C4" s="36" t="s">
        <v>1</v>
      </c>
      <c r="D4" s="36"/>
      <c r="E4" s="36"/>
      <c r="F4" s="36"/>
      <c r="G4" s="36"/>
      <c r="H4" s="36"/>
      <c r="I4" s="36"/>
    </row>
    <row r="6" spans="3:9" ht="32.4" customHeight="1" x14ac:dyDescent="0.6">
      <c r="C6" s="37" t="s">
        <v>2</v>
      </c>
      <c r="D6" s="37"/>
      <c r="E6" s="37"/>
      <c r="F6" s="37"/>
      <c r="G6" s="37"/>
      <c r="H6" s="37"/>
      <c r="I6" s="37"/>
    </row>
    <row r="7" spans="3:9" ht="25.2" x14ac:dyDescent="0.6">
      <c r="C7" s="37" t="s">
        <v>3</v>
      </c>
      <c r="D7" s="37"/>
      <c r="E7" s="37"/>
      <c r="F7" s="37"/>
      <c r="G7" s="37"/>
      <c r="H7" s="37"/>
      <c r="I7" s="37"/>
    </row>
  </sheetData>
  <mergeCells count="4">
    <mergeCell ref="C3:I3"/>
    <mergeCell ref="C4:I4"/>
    <mergeCell ref="C6:I6"/>
    <mergeCell ref="C7:I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"/>
  <sheetViews>
    <sheetView workbookViewId="0">
      <selection activeCell="B5" sqref="B5"/>
    </sheetView>
  </sheetViews>
  <sheetFormatPr defaultRowHeight="14.4" x14ac:dyDescent="0.3"/>
  <cols>
    <col min="1" max="3" width="8.88671875" style="1"/>
    <col min="4" max="4" width="10.21875" style="1" customWidth="1"/>
    <col min="5" max="7" width="8.88671875" style="1"/>
    <col min="8" max="8" width="18.77734375" style="1" customWidth="1"/>
    <col min="9" max="16384" width="8.88671875" style="1"/>
  </cols>
  <sheetData>
    <row r="3" spans="2:8" ht="19.8" x14ac:dyDescent="0.5">
      <c r="B3" s="38" t="s">
        <v>4</v>
      </c>
      <c r="C3" s="38"/>
      <c r="D3" s="38"/>
      <c r="F3" s="38" t="s">
        <v>6</v>
      </c>
      <c r="G3" s="38"/>
      <c r="H3" s="38"/>
    </row>
    <row r="5" spans="2:8" ht="36.6" customHeight="1" x14ac:dyDescent="0.3">
      <c r="B5" s="35" t="s">
        <v>5</v>
      </c>
      <c r="C5" s="29"/>
      <c r="D5" s="29"/>
      <c r="F5" s="35" t="s">
        <v>7</v>
      </c>
      <c r="G5" s="30"/>
      <c r="H5" s="30"/>
    </row>
  </sheetData>
  <sheetProtection password="CF7A" sheet="1" objects="1" scenarios="1"/>
  <mergeCells count="2">
    <mergeCell ref="B3:D3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10"/>
  <sheetViews>
    <sheetView zoomScale="90" zoomScaleNormal="90" workbookViewId="0">
      <selection activeCell="L5" sqref="L5"/>
    </sheetView>
  </sheetViews>
  <sheetFormatPr defaultRowHeight="14.4" x14ac:dyDescent="0.3"/>
  <cols>
    <col min="1" max="10" width="8.88671875" style="4"/>
    <col min="11" max="11" width="38.44140625" style="4" customWidth="1"/>
    <col min="12" max="12" width="12.33203125" style="4" customWidth="1"/>
    <col min="13" max="16384" width="8.88671875" style="4"/>
  </cols>
  <sheetData>
    <row r="2" spans="5:12" ht="25.2" x14ac:dyDescent="0.6">
      <c r="E2" s="6" t="s">
        <v>8</v>
      </c>
    </row>
    <row r="4" spans="5:12" ht="21" x14ac:dyDescent="0.5">
      <c r="K4" s="8" t="s">
        <v>9</v>
      </c>
      <c r="L4" s="8" t="s">
        <v>10</v>
      </c>
    </row>
    <row r="5" spans="5:12" ht="18" x14ac:dyDescent="0.35">
      <c r="K5" s="7" t="s">
        <v>11</v>
      </c>
      <c r="L5" s="34">
        <v>2</v>
      </c>
    </row>
    <row r="6" spans="5:12" ht="18" x14ac:dyDescent="0.35">
      <c r="K6" s="7" t="s">
        <v>12</v>
      </c>
      <c r="L6" s="34">
        <v>4</v>
      </c>
    </row>
    <row r="7" spans="5:12" ht="18" x14ac:dyDescent="0.35">
      <c r="K7" s="7" t="s">
        <v>13</v>
      </c>
      <c r="L7" s="34">
        <v>1</v>
      </c>
    </row>
    <row r="8" spans="5:12" ht="18" x14ac:dyDescent="0.35">
      <c r="K8" s="7" t="s">
        <v>14</v>
      </c>
      <c r="L8" s="34">
        <v>3</v>
      </c>
    </row>
    <row r="9" spans="5:12" ht="18" x14ac:dyDescent="0.35">
      <c r="K9" s="7" t="s">
        <v>15</v>
      </c>
      <c r="L9" s="34">
        <v>6</v>
      </c>
    </row>
    <row r="10" spans="5:12" ht="18" x14ac:dyDescent="0.35">
      <c r="K10" s="7" t="s">
        <v>16</v>
      </c>
      <c r="L10" s="34">
        <v>5</v>
      </c>
    </row>
  </sheetData>
  <sheetProtection password="CF7A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zoomScale="85" zoomScaleNormal="85" workbookViewId="0">
      <selection activeCell="D3" sqref="D3"/>
    </sheetView>
  </sheetViews>
  <sheetFormatPr defaultRowHeight="14.4" x14ac:dyDescent="0.3"/>
  <cols>
    <col min="1" max="1" width="8.88671875" style="1"/>
    <col min="2" max="2" width="9" style="1" customWidth="1"/>
    <col min="3" max="3" width="44.44140625" style="1" customWidth="1"/>
    <col min="4" max="4" width="13" style="1" customWidth="1"/>
    <col min="5" max="5" width="8.88671875" style="1"/>
    <col min="6" max="6" width="14.33203125" style="1" customWidth="1"/>
    <col min="7" max="7" width="19.109375" style="1" customWidth="1"/>
    <col min="8" max="16384" width="8.88671875" style="1"/>
  </cols>
  <sheetData>
    <row r="2" spans="2:7" ht="32.4" x14ac:dyDescent="0.3">
      <c r="B2" s="13" t="s">
        <v>20</v>
      </c>
      <c r="C2" s="14" t="s">
        <v>18</v>
      </c>
      <c r="D2" s="10" t="s">
        <v>22</v>
      </c>
      <c r="E2" s="9"/>
      <c r="F2" s="14" t="s">
        <v>19</v>
      </c>
      <c r="G2" s="14" t="s">
        <v>21</v>
      </c>
    </row>
    <row r="3" spans="2:7" ht="45" customHeight="1" x14ac:dyDescent="0.3">
      <c r="B3" s="20">
        <v>1</v>
      </c>
      <c r="C3" s="11" t="s">
        <v>23</v>
      </c>
      <c r="D3" s="43">
        <v>5</v>
      </c>
      <c r="F3" s="19">
        <v>1</v>
      </c>
      <c r="G3" s="19" t="s">
        <v>28</v>
      </c>
    </row>
    <row r="4" spans="2:7" ht="45" customHeight="1" x14ac:dyDescent="0.3">
      <c r="B4" s="20">
        <v>2</v>
      </c>
      <c r="C4" s="12" t="s">
        <v>24</v>
      </c>
      <c r="D4" s="43">
        <v>4</v>
      </c>
      <c r="F4" s="19">
        <v>2</v>
      </c>
      <c r="G4" s="19" t="s">
        <v>29</v>
      </c>
    </row>
    <row r="5" spans="2:7" ht="45.6" customHeight="1" x14ac:dyDescent="0.3">
      <c r="B5" s="20">
        <v>3</v>
      </c>
      <c r="C5" s="12" t="s">
        <v>25</v>
      </c>
      <c r="D5" s="43">
        <v>3</v>
      </c>
      <c r="F5" s="19">
        <v>3</v>
      </c>
      <c r="G5" s="19" t="s">
        <v>30</v>
      </c>
    </row>
    <row r="6" spans="2:7" ht="45" customHeight="1" x14ac:dyDescent="0.3">
      <c r="B6" s="20">
        <v>4</v>
      </c>
      <c r="C6" s="15" t="s">
        <v>26</v>
      </c>
      <c r="D6" s="43">
        <v>1</v>
      </c>
      <c r="F6" s="19">
        <v>4</v>
      </c>
      <c r="G6" s="19" t="s">
        <v>31</v>
      </c>
    </row>
    <row r="7" spans="2:7" ht="45" customHeight="1" x14ac:dyDescent="0.3">
      <c r="B7" s="20">
        <v>5</v>
      </c>
      <c r="C7" s="15" t="s">
        <v>27</v>
      </c>
      <c r="D7" s="43">
        <v>2</v>
      </c>
      <c r="F7" s="19">
        <v>5</v>
      </c>
      <c r="G7" s="19" t="s">
        <v>32</v>
      </c>
    </row>
  </sheetData>
  <sheetProtection password="CF7A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7" sqref="I7"/>
    </sheetView>
  </sheetViews>
  <sheetFormatPr defaultRowHeight="14.4" x14ac:dyDescent="0.3"/>
  <cols>
    <col min="1" max="16384" width="8.88671875" style="4"/>
  </cols>
  <sheetData>
    <row r="1" spans="1:9" ht="10.199999999999999" customHeight="1" x14ac:dyDescent="0.3"/>
    <row r="2" spans="1:9" ht="21" x14ac:dyDescent="0.5">
      <c r="B2" s="21" t="s">
        <v>33</v>
      </c>
    </row>
    <row r="4" spans="1:9" ht="18.600000000000001" x14ac:dyDescent="0.45">
      <c r="A4" s="39" t="s">
        <v>34</v>
      </c>
      <c r="B4" s="39"/>
      <c r="C4" s="39"/>
      <c r="D4" s="39"/>
      <c r="E4" s="39"/>
      <c r="F4" s="39"/>
      <c r="H4" s="5" t="s">
        <v>54</v>
      </c>
    </row>
    <row r="6" spans="1:9" ht="18.600000000000001" x14ac:dyDescent="0.45">
      <c r="B6" s="4" t="s">
        <v>39</v>
      </c>
      <c r="C6" s="4" t="s">
        <v>40</v>
      </c>
      <c r="D6" s="4" t="s">
        <v>41</v>
      </c>
      <c r="E6" s="4" t="s">
        <v>42</v>
      </c>
      <c r="H6" s="22" t="s">
        <v>18</v>
      </c>
      <c r="I6" s="22" t="s">
        <v>55</v>
      </c>
    </row>
    <row r="7" spans="1:9" ht="18" x14ac:dyDescent="0.3">
      <c r="H7" s="18">
        <v>1</v>
      </c>
      <c r="I7" s="33">
        <v>2</v>
      </c>
    </row>
    <row r="8" spans="1:9" ht="18" x14ac:dyDescent="0.3">
      <c r="A8" s="39" t="s">
        <v>35</v>
      </c>
      <c r="B8" s="39"/>
      <c r="C8" s="39"/>
      <c r="D8" s="39"/>
      <c r="E8" s="39"/>
      <c r="F8" s="39"/>
      <c r="H8" s="18">
        <v>2</v>
      </c>
      <c r="I8" s="33">
        <v>3</v>
      </c>
    </row>
    <row r="9" spans="1:9" ht="18" x14ac:dyDescent="0.3">
      <c r="H9" s="18">
        <v>3</v>
      </c>
      <c r="I9" s="33">
        <v>4</v>
      </c>
    </row>
    <row r="10" spans="1:9" ht="18" x14ac:dyDescent="0.3">
      <c r="B10" s="4" t="s">
        <v>43</v>
      </c>
      <c r="C10" s="4" t="s">
        <v>44</v>
      </c>
      <c r="D10" s="4" t="s">
        <v>48</v>
      </c>
      <c r="E10" s="4" t="s">
        <v>45</v>
      </c>
      <c r="H10" s="18">
        <v>4</v>
      </c>
      <c r="I10" s="33">
        <v>1</v>
      </c>
    </row>
    <row r="11" spans="1:9" x14ac:dyDescent="0.3">
      <c r="C11" s="4" t="s">
        <v>36</v>
      </c>
    </row>
    <row r="12" spans="1:9" x14ac:dyDescent="0.3">
      <c r="A12" s="39" t="s">
        <v>37</v>
      </c>
      <c r="B12" s="39"/>
      <c r="C12" s="39"/>
      <c r="D12" s="39"/>
      <c r="E12" s="39"/>
      <c r="F12" s="39"/>
    </row>
    <row r="14" spans="1:9" x14ac:dyDescent="0.3">
      <c r="B14" s="4" t="s">
        <v>46</v>
      </c>
      <c r="C14" s="4" t="s">
        <v>47</v>
      </c>
      <c r="D14" s="4" t="s">
        <v>48</v>
      </c>
      <c r="E14" s="4" t="s">
        <v>49</v>
      </c>
    </row>
    <row r="16" spans="1:9" x14ac:dyDescent="0.3">
      <c r="A16" s="39" t="s">
        <v>38</v>
      </c>
      <c r="B16" s="39"/>
      <c r="C16" s="39"/>
      <c r="D16" s="39"/>
      <c r="E16" s="39"/>
      <c r="F16" s="39"/>
    </row>
    <row r="18" spans="2:5" x14ac:dyDescent="0.3">
      <c r="B18" s="4" t="s">
        <v>50</v>
      </c>
      <c r="C18" s="4" t="s">
        <v>52</v>
      </c>
      <c r="D18" s="4" t="s">
        <v>53</v>
      </c>
      <c r="E18" s="4" t="s">
        <v>51</v>
      </c>
    </row>
  </sheetData>
  <sheetProtection password="CF7A" sheet="1" objects="1" scenarios="1"/>
  <mergeCells count="4">
    <mergeCell ref="A4:F4"/>
    <mergeCell ref="A8:F8"/>
    <mergeCell ref="A12:F12"/>
    <mergeCell ref="A16:F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workbookViewId="0">
      <selection activeCell="C4" sqref="C4"/>
    </sheetView>
  </sheetViews>
  <sheetFormatPr defaultRowHeight="14.4" x14ac:dyDescent="0.3"/>
  <cols>
    <col min="1" max="3" width="8.88671875" style="1"/>
    <col min="4" max="4" width="5.21875" style="1" customWidth="1"/>
    <col min="5" max="7" width="8.88671875" style="1"/>
    <col min="8" max="8" width="5.5546875" style="1" customWidth="1"/>
    <col min="9" max="16384" width="8.88671875" style="1"/>
  </cols>
  <sheetData>
    <row r="2" spans="1:12" ht="18.600000000000001" x14ac:dyDescent="0.45">
      <c r="A2" s="40" t="s">
        <v>57</v>
      </c>
      <c r="B2" s="41"/>
      <c r="C2" s="42"/>
      <c r="D2" s="3"/>
      <c r="E2" s="40" t="s">
        <v>56</v>
      </c>
      <c r="F2" s="41"/>
      <c r="G2" s="42"/>
      <c r="H2" s="3"/>
      <c r="I2" s="40" t="s">
        <v>58</v>
      </c>
      <c r="J2" s="41"/>
      <c r="K2" s="42"/>
    </row>
    <row r="3" spans="1:12" ht="15.6" x14ac:dyDescent="0.3">
      <c r="A3" s="23" t="s">
        <v>17</v>
      </c>
      <c r="B3" s="23" t="s">
        <v>59</v>
      </c>
      <c r="C3" s="23" t="s">
        <v>60</v>
      </c>
      <c r="D3" s="3"/>
      <c r="E3" s="23" t="s">
        <v>17</v>
      </c>
      <c r="F3" s="23" t="s">
        <v>59</v>
      </c>
      <c r="G3" s="23" t="s">
        <v>60</v>
      </c>
      <c r="H3" s="3"/>
      <c r="I3" s="23" t="s">
        <v>17</v>
      </c>
      <c r="J3" s="23" t="s">
        <v>59</v>
      </c>
      <c r="K3" s="23" t="s">
        <v>60</v>
      </c>
    </row>
    <row r="4" spans="1:12" ht="15.6" x14ac:dyDescent="0.3">
      <c r="A4" s="24">
        <v>1</v>
      </c>
      <c r="B4" s="25">
        <f>задание1!L5</f>
        <v>2</v>
      </c>
      <c r="C4" s="26">
        <f>IF(B4=2,1,0)</f>
        <v>1</v>
      </c>
      <c r="D4" s="3"/>
      <c r="E4" s="24">
        <v>1</v>
      </c>
      <c r="F4" s="25">
        <f>задание2!D3</f>
        <v>5</v>
      </c>
      <c r="G4" s="26">
        <f>IF(F4=5,1,0)</f>
        <v>1</v>
      </c>
      <c r="H4" s="3"/>
      <c r="I4" s="24">
        <v>1</v>
      </c>
      <c r="J4" s="25">
        <f>Задание3!I7</f>
        <v>2</v>
      </c>
      <c r="K4" s="26">
        <f>IF(J4=2,1,0)</f>
        <v>1</v>
      </c>
    </row>
    <row r="5" spans="1:12" ht="15.6" x14ac:dyDescent="0.3">
      <c r="A5" s="24">
        <v>2</v>
      </c>
      <c r="B5" s="25">
        <f>задание1!L6</f>
        <v>4</v>
      </c>
      <c r="C5" s="26">
        <f>IF(B5=4,1,0)</f>
        <v>1</v>
      </c>
      <c r="D5" s="3"/>
      <c r="E5" s="24">
        <v>2</v>
      </c>
      <c r="F5" s="25">
        <f>задание2!D4</f>
        <v>4</v>
      </c>
      <c r="G5" s="26">
        <f>IF(F5=4,1,0)</f>
        <v>1</v>
      </c>
      <c r="H5" s="3"/>
      <c r="I5" s="24">
        <v>2</v>
      </c>
      <c r="J5" s="25">
        <f>Задание3!I8</f>
        <v>3</v>
      </c>
      <c r="K5" s="26">
        <f>IF(J5=3,1,0)</f>
        <v>1</v>
      </c>
    </row>
    <row r="6" spans="1:12" ht="15.6" x14ac:dyDescent="0.3">
      <c r="A6" s="24">
        <v>3</v>
      </c>
      <c r="B6" s="25">
        <f>задание1!L7</f>
        <v>1</v>
      </c>
      <c r="C6" s="26">
        <f>IF(B6=1,1,0)</f>
        <v>1</v>
      </c>
      <c r="D6" s="3"/>
      <c r="E6" s="24">
        <v>3</v>
      </c>
      <c r="F6" s="25">
        <f>задание2!D5</f>
        <v>3</v>
      </c>
      <c r="G6" s="26">
        <f>IF(F6=3,1,0)</f>
        <v>1</v>
      </c>
      <c r="H6" s="3"/>
      <c r="I6" s="24">
        <v>3</v>
      </c>
      <c r="J6" s="25">
        <f>Задание3!I9</f>
        <v>4</v>
      </c>
      <c r="K6" s="26">
        <f>IF(J6=4,1,0)</f>
        <v>1</v>
      </c>
    </row>
    <row r="7" spans="1:12" ht="15.6" x14ac:dyDescent="0.3">
      <c r="A7" s="24">
        <v>4</v>
      </c>
      <c r="B7" s="25">
        <f>задание1!L8</f>
        <v>3</v>
      </c>
      <c r="C7" s="26">
        <f>IF(B7=3,1,0)</f>
        <v>1</v>
      </c>
      <c r="D7" s="3"/>
      <c r="E7" s="24">
        <v>4</v>
      </c>
      <c r="F7" s="25">
        <f>задание2!D6</f>
        <v>1</v>
      </c>
      <c r="G7" s="26">
        <f>IF(F7=1,1,0)</f>
        <v>1</v>
      </c>
      <c r="H7" s="3"/>
      <c r="I7" s="24">
        <v>4</v>
      </c>
      <c r="J7" s="25">
        <f>Задание3!I10</f>
        <v>1</v>
      </c>
      <c r="K7" s="26">
        <f>IF(J7=1,1,0)</f>
        <v>1</v>
      </c>
    </row>
    <row r="8" spans="1:12" ht="15.6" x14ac:dyDescent="0.3">
      <c r="A8" s="24">
        <v>5</v>
      </c>
      <c r="B8" s="25">
        <f>задание1!L9</f>
        <v>6</v>
      </c>
      <c r="C8" s="26">
        <f>IF(B8=6,1,0)</f>
        <v>1</v>
      </c>
      <c r="D8" s="3"/>
      <c r="E8" s="24">
        <v>5</v>
      </c>
      <c r="F8" s="25">
        <f>задание2!D7</f>
        <v>2</v>
      </c>
      <c r="G8" s="26">
        <f t="shared" ref="G8" si="0">IF(F8=2,1,0)</f>
        <v>1</v>
      </c>
      <c r="H8" s="3"/>
      <c r="I8" s="1" t="s">
        <v>61</v>
      </c>
      <c r="J8" s="3"/>
      <c r="K8" s="17">
        <f>SUM(K4:K7)</f>
        <v>4</v>
      </c>
    </row>
    <row r="9" spans="1:12" ht="15.6" x14ac:dyDescent="0.3">
      <c r="A9" s="24">
        <v>6</v>
      </c>
      <c r="B9" s="25">
        <f>задание1!L10</f>
        <v>5</v>
      </c>
      <c r="C9" s="26">
        <f>IF(B9=5,1,0)</f>
        <v>1</v>
      </c>
      <c r="D9" s="3"/>
      <c r="E9" s="1" t="s">
        <v>61</v>
      </c>
      <c r="F9" s="3"/>
      <c r="G9" s="17">
        <f>SUM(G4:G8)</f>
        <v>5</v>
      </c>
      <c r="H9" s="3"/>
      <c r="I9" s="3"/>
      <c r="J9" s="3"/>
      <c r="K9" s="3"/>
    </row>
    <row r="10" spans="1:12" x14ac:dyDescent="0.3">
      <c r="A10" s="1" t="s">
        <v>61</v>
      </c>
      <c r="C10" s="16">
        <f>SUM(C4:C9)</f>
        <v>6</v>
      </c>
    </row>
    <row r="13" spans="1:12" x14ac:dyDescent="0.3">
      <c r="D13" s="1" t="s">
        <v>62</v>
      </c>
      <c r="G13" s="16">
        <f>C10+G9+K8</f>
        <v>15</v>
      </c>
      <c r="H13" s="27" t="s">
        <v>63</v>
      </c>
      <c r="I13" s="16">
        <v>15</v>
      </c>
    </row>
    <row r="15" spans="1:12" ht="25.8" x14ac:dyDescent="0.45">
      <c r="B15" s="2" t="s">
        <v>64</v>
      </c>
      <c r="D15" s="28">
        <f>IF(G13&gt;13,5,IF(G15&gt;11,4,IF(G13&gt;8,3,2)))</f>
        <v>5</v>
      </c>
      <c r="F15" s="32" t="str">
        <f>'лист регистрации'!B5</f>
        <v>Конева Татьяна</v>
      </c>
      <c r="G15" s="31"/>
      <c r="I15" s="32" t="str">
        <f>'лист регистрации'!F5</f>
        <v>Тигильская СОШ,  10 класс</v>
      </c>
      <c r="J15" s="31"/>
      <c r="K15" s="31"/>
      <c r="L15" s="31"/>
    </row>
  </sheetData>
  <sheetProtection password="CF7A" sheet="1" objects="1" scenarios="1"/>
  <mergeCells count="3">
    <mergeCell ref="A2:C2"/>
    <mergeCell ref="E2:G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лист регистрации</vt:lpstr>
      <vt:lpstr>задание1</vt:lpstr>
      <vt:lpstr>задание2</vt:lpstr>
      <vt:lpstr>Задание3</vt:lpstr>
      <vt:lpstr>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koneva-ta</cp:lastModifiedBy>
  <dcterms:created xsi:type="dcterms:W3CDTF">2020-09-01T07:32:45Z</dcterms:created>
  <dcterms:modified xsi:type="dcterms:W3CDTF">2020-09-02T05:15:44Z</dcterms:modified>
</cp:coreProperties>
</file>